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струкция" sheetId="1" r:id="rId1"/>
    <sheet name="Анкета" sheetId="2" r:id="rId2"/>
    <sheet name="Сводка" sheetId="3" r:id="rId3"/>
  </sheets>
  <definedNames>
    <definedName name="_GoBack" localSheetId="1">'Анкета'!#REF!</definedName>
    <definedName name="_xlnm.Print_Area" localSheetId="1">'Анкета'!$A$1:$D$122</definedName>
    <definedName name="_xlnm.Print_Area" localSheetId="2">'Сводка'!$A:$E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119" authorId="0">
      <text>
        <r>
          <rPr>
            <b/>
            <sz val="9"/>
            <rFont val="Tahoma"/>
            <family val="0"/>
          </rPr>
          <t>123</t>
        </r>
      </text>
    </comment>
  </commentList>
</comments>
</file>

<file path=xl/sharedStrings.xml><?xml version="1.0" encoding="utf-8"?>
<sst xmlns="http://schemas.openxmlformats.org/spreadsheetml/2006/main" count="690" uniqueCount="281">
  <si>
    <t>Названия муниципалитетов</t>
  </si>
  <si>
    <t>г.-к. Анапа</t>
  </si>
  <si>
    <t>№</t>
  </si>
  <si>
    <t>Наименование критериев</t>
  </si>
  <si>
    <t>Значение</t>
  </si>
  <si>
    <t>г. Армавир</t>
  </si>
  <si>
    <t>Наименование муниципального образования (выбирается из списка)</t>
  </si>
  <si>
    <t>г.-к. Геленджик</t>
  </si>
  <si>
    <t>2.1</t>
  </si>
  <si>
    <t>№ дошкольной образовательной организации</t>
  </si>
  <si>
    <t>г. Горячий Ключ</t>
  </si>
  <si>
    <t>2.2</t>
  </si>
  <si>
    <t>Полное наименование дошкольной образовательной организации</t>
  </si>
  <si>
    <t>г. Краснодар</t>
  </si>
  <si>
    <t>ФИО ответственного МОУО за данную информацию (полностью)</t>
  </si>
  <si>
    <t>г. Новороссийск</t>
  </si>
  <si>
    <t>№ телефона ответственного МОУО (желательно сотовый)</t>
  </si>
  <si>
    <t>г.-к. Сочи</t>
  </si>
  <si>
    <t>ФИО ответственного от ДОО за данную информацию (полностью)</t>
  </si>
  <si>
    <t>Абинский район</t>
  </si>
  <si>
    <t>№ телефона ответственного от ДОО (желательно сотовый)</t>
  </si>
  <si>
    <t>Апшеронский район</t>
  </si>
  <si>
    <t>Электронный адрес (e-mail) ответственного от ДОО</t>
  </si>
  <si>
    <t>Белоглинский район</t>
  </si>
  <si>
    <t>ФИО руководителя ДОО (полностью)</t>
  </si>
  <si>
    <t>Белореченский район</t>
  </si>
  <si>
    <t>Адрес ДОО</t>
  </si>
  <si>
    <t>Брюховецкий район</t>
  </si>
  <si>
    <t>Электронный адрес ДОО</t>
  </si>
  <si>
    <t>Выселковский район</t>
  </si>
  <si>
    <t>Телефон ДОО рабочий</t>
  </si>
  <si>
    <t>Гулькевичский район</t>
  </si>
  <si>
    <t>Динской район</t>
  </si>
  <si>
    <t>Ейский район</t>
  </si>
  <si>
    <t>Руководитель ДОО</t>
  </si>
  <si>
    <t>Кавказский район</t>
  </si>
  <si>
    <t>МП</t>
  </si>
  <si>
    <t>подпись</t>
  </si>
  <si>
    <t>расшифровка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</si>
  <si>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</si>
  <si>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</si>
  <si>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</si>
  <si>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</si>
  <si>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</si>
  <si>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</si>
  <si>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</si>
  <si>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</si>
  <si>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</si>
  <si>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</si>
  <si>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</si>
  <si>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</si>
  <si>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</si>
  <si>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</si>
  <si>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</si>
  <si>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</si>
  <si>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</si>
  <si>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</si>
  <si>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</si>
  <si>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</si>
  <si>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</si>
  <si>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</si>
  <si>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</si>
  <si>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</si>
  <si>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</si>
  <si>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</si>
  <si>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</si>
  <si>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Варианты ответов</t>
  </si>
  <si>
    <t>-----------</t>
  </si>
  <si>
    <t>Основная образовательная программа дошкольного образования (ООП ДО)</t>
  </si>
  <si>
    <t>Количество ООП ДО в дошкольной образовательной организации</t>
  </si>
  <si>
    <t>Отражена  специфика национальных, социокультурных, климатических и иных условий, в которых осуществляется образовательный процесс.</t>
  </si>
  <si>
    <t>Принимают ли родители воспитанников (лица их замещающие) участие в определении содержания части, формируемой участниками образовательных отношений</t>
  </si>
  <si>
    <t>Принимают ли воспитанники старшего дошкольного возраста в определении  содержания части, формируемой участниками образовательных отношений</t>
  </si>
  <si>
    <t>Оснащённость ДОО:</t>
  </si>
  <si>
    <t>оздоровительным оборудованием</t>
  </si>
  <si>
    <t>инвентарём</t>
  </si>
  <si>
    <t>Составлен дополнительный раздел Программы – краткая презентация ООП ДО</t>
  </si>
  <si>
    <t>Повышение квалификации педагогических и руководящих работников ДОО</t>
  </si>
  <si>
    <t>12.1.</t>
  </si>
  <si>
    <t>12.2.</t>
  </si>
  <si>
    <t>12.3.</t>
  </si>
  <si>
    <t>12.4.</t>
  </si>
  <si>
    <t>12.5.</t>
  </si>
  <si>
    <t>12.6.</t>
  </si>
  <si>
    <t>12.7.</t>
  </si>
  <si>
    <t>целое число</t>
  </si>
  <si>
    <t>познавательное развитие</t>
  </si>
  <si>
    <t>физическое развитие</t>
  </si>
  <si>
    <t>художественно-эстетическое развитие</t>
  </si>
  <si>
    <t>социально-коммуникативное развитие</t>
  </si>
  <si>
    <t>речевое развитие</t>
  </si>
  <si>
    <t>Укажите направления, по которым Вы испытываете затруднения при определении методического обеспечения части, формируемой участниками образовательных отношений</t>
  </si>
  <si>
    <t>12.5.1.</t>
  </si>
  <si>
    <t>12.5.2.</t>
  </si>
  <si>
    <t>12.5.3.</t>
  </si>
  <si>
    <t>12.5.4.</t>
  </si>
  <si>
    <t>12.5.5.</t>
  </si>
  <si>
    <t>12.6.1.</t>
  </si>
  <si>
    <t>12.6.2.</t>
  </si>
  <si>
    <t>12.6.3.</t>
  </si>
  <si>
    <t>12.6.4.</t>
  </si>
  <si>
    <t>12.6.5.</t>
  </si>
  <si>
    <t>12.7.1.</t>
  </si>
  <si>
    <t>12.7.2.</t>
  </si>
  <si>
    <t>12.7.3.</t>
  </si>
  <si>
    <t>12.7.4.</t>
  </si>
  <si>
    <t>12.7.5.</t>
  </si>
  <si>
    <t>Укажите направления, по которым есть в наличии авторские парциальные программы, имеющие положительную внешнюю рецензию.</t>
  </si>
  <si>
    <t>13.</t>
  </si>
  <si>
    <t>13.1.</t>
  </si>
  <si>
    <t>13.2.</t>
  </si>
  <si>
    <t>13.2.1.</t>
  </si>
  <si>
    <t>13.2.2.</t>
  </si>
  <si>
    <t>13.2.3.</t>
  </si>
  <si>
    <t>13.2.4.</t>
  </si>
  <si>
    <t>13.2.5.</t>
  </si>
  <si>
    <t>Используется только один из следующих вариантов:
"0%", "до 25%", "до 50%", "до 75%", "до 100%"</t>
  </si>
  <si>
    <t>13.3.</t>
  </si>
  <si>
    <t>14.</t>
  </si>
  <si>
    <t>15.</t>
  </si>
  <si>
    <t>15.1.</t>
  </si>
  <si>
    <t>15.2.</t>
  </si>
  <si>
    <t>16.</t>
  </si>
  <si>
    <t>Доля руководящих работников, прошедших повышение квалификации по концептуальным основам ФГОС ДО</t>
  </si>
  <si>
    <r>
      <t xml:space="preserve">Соответствие квалификации учебно-вспомогательного персонала ДОО </t>
    </r>
    <r>
      <rPr>
        <sz val="12"/>
        <color indexed="8"/>
        <rFont val="Times New Roman"/>
        <family val="1"/>
      </rPr>
      <t>приказу Минздравсоцразвития России от 26.08.2010 №761н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образования» (гл. 4 «Должности учебно-вспомогательного персонала»)</t>
    </r>
  </si>
  <si>
    <t>Количество незаполненных полей</t>
  </si>
  <si>
    <t>При выборе большинства ячеек появляется всплывающая подсказка по заполнению данных</t>
  </si>
  <si>
    <t>При выборе некоторых ячеек появляется треугольник справа от ячейки. При повторном нажатии на данную ячейку можно будет выбрать ответ из выпавшего списка.</t>
  </si>
  <si>
    <t>Необходимо заполнить информацию на листе "Анкета"</t>
  </si>
  <si>
    <r>
      <rPr>
        <b/>
        <sz val="11"/>
        <color indexed="8"/>
        <rFont val="Calibri"/>
        <family val="2"/>
      </rPr>
      <t>Необходимо заполнять ВСЕ ячейки выделенные фоном</t>
    </r>
    <r>
      <rPr>
        <sz val="11"/>
        <color theme="1"/>
        <rFont val="Calibri"/>
        <family val="2"/>
      </rPr>
      <t xml:space="preserve"> (кроме этого нужно заполнить в нижней части листа "Анкета" данные о руководителе)</t>
    </r>
  </si>
  <si>
    <t>После заполнения данных, файл необходимо отправить муниципальному ответственному за мониторинг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</si>
  <si>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</si>
  <si>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</rPr>
      <t>запрещается менять структуру файла</t>
    </r>
    <r>
      <rPr>
        <sz val="11"/>
        <color theme="1"/>
        <rFont val="Calibri"/>
        <family val="2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</si>
  <si>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</si>
  <si>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 xml:space="preserve">Переименуйте файл, добавив название муниципалитета в начале названия файла </t>
  </si>
  <si>
    <t>Скопируйте выделенную информацию (например, комбинацией Ctrl + C)</t>
  </si>
  <si>
    <t>Количество ответов</t>
  </si>
  <si>
    <t>Всего</t>
  </si>
  <si>
    <t>Да</t>
  </si>
  <si>
    <t>Нет</t>
  </si>
  <si>
    <t>------</t>
  </si>
  <si>
    <t>Среднее</t>
  </si>
  <si>
    <t>Руководитель УО</t>
  </si>
  <si>
    <t>Повторите пункты 4-6 для каждого файла от ДОО</t>
  </si>
  <si>
    <t>После заполнения сводки по муниципалитету необходимо распечатать сводку. Обратите внимание, что распечатается только сводная информация (первые 6 столбцов)</t>
  </si>
  <si>
    <t>Инструкция для ответственного от образовательной организации</t>
  </si>
  <si>
    <t>Перейдите в файл муниципальной сводки на лист "Сводка" и выделите первую ячейку следующего столбца. Вставьте содержимое буфера обмена (например, комбинацией Ctrl + V)</t>
  </si>
  <si>
    <t>Откройте файл от ДОО и перейдите на лист "Анкета". Нажмите на название столбца с заполненной информацией (см.рис.)</t>
  </si>
  <si>
    <t xml:space="preserve">Рисунок </t>
  </si>
  <si>
    <t>Укажите направления, по которым Вы испытываете затруднения при  определении методического обеспечения обязательной части ООП ДО?</t>
  </si>
  <si>
    <t>Лист "Сводка" не заполняется.</t>
  </si>
  <si>
    <t>Для многих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</t>
  </si>
  <si>
    <t>Обратите внимание на столбец С ("Всего"). В случае неполного заполнения анкет ячейки будут выделены красным фоном. В этом случае нужно исправить (дополнить) исходные данные</t>
  </si>
  <si>
    <r>
      <t>Требования к развивающей предметно-пространственной среде ДОО</t>
    </r>
    <r>
      <rPr>
        <sz val="12"/>
        <color indexed="8"/>
        <rFont val="Times New Roman"/>
        <family val="1"/>
      </rPr>
      <t xml:space="preserve"> (см. С.А.Аверин, Т.Г.Коновалова, В.А.Маркова Реализуем ФГОС ДО: моделирование развивающей предметно-пространственной среды современной дошкольной образовательной организации – М. ЗАО "ЭЛТИ-КУДИЦ", 2014.–  116 с.)</t>
    </r>
  </si>
  <si>
    <t>13.1.2.</t>
  </si>
  <si>
    <t>Соответствие развивающей предметно-пространственной среды требованиям ООП, по которой работает ДОО. Обеспеченность оборудованием, игрушками для:</t>
  </si>
  <si>
    <t>13.1.1.</t>
  </si>
  <si>
    <t>13.1.3.</t>
  </si>
  <si>
    <t>13.1.4.</t>
  </si>
  <si>
    <t>13.1.5.</t>
  </si>
  <si>
    <t>13.1.6.</t>
  </si>
  <si>
    <t>13.1.7.</t>
  </si>
  <si>
    <t>13.1.8.</t>
  </si>
  <si>
    <t>13.1.9.</t>
  </si>
  <si>
    <t>сюжетно-ролевых игр</t>
  </si>
  <si>
    <t>игр с правилами</t>
  </si>
  <si>
    <t>познавательно-исследовательской деятельности</t>
  </si>
  <si>
    <t>элементарного бытового труда</t>
  </si>
  <si>
    <t>конструирования</t>
  </si>
  <si>
    <t>изобразительной деятельности</t>
  </si>
  <si>
    <t>музыкальной деятельности</t>
  </si>
  <si>
    <t>двигательной деятельности</t>
  </si>
  <si>
    <t>Наличие специального оборудования, предусмотренного ООП</t>
  </si>
  <si>
    <t>Используется только один из следующих вариантов:
"0%", "до 25%", "до 50%", "до 75%", "до 100%" (за 100% считается полное обеспечение образовательного процесса по выбранной программе)</t>
  </si>
  <si>
    <t xml:space="preserve">Развивающая предметно-пространственная среда ДОО </t>
  </si>
  <si>
    <t>позволяет организовать инклюзивное образование</t>
  </si>
  <si>
    <t>13.3.1.</t>
  </si>
  <si>
    <t>13.3.2.</t>
  </si>
  <si>
    <t>13.3.3.</t>
  </si>
  <si>
    <t>13.3.4.</t>
  </si>
  <si>
    <t>13.3.5.</t>
  </si>
  <si>
    <t>13.3.6.</t>
  </si>
  <si>
    <t>обеспечивает возможность трансформации пространства (возможность изменения среды в связи с изменениями образовательных задач и интересов детей)</t>
  </si>
  <si>
    <t>соответствует требованиям полифункциональности (возможность разнообразного использования различных составляющих предметной среды)</t>
  </si>
  <si>
    <t>обеспечивает вариативность среды (различные пространства, материалы, игры, игрушки, оборудование обеспечивающие свободный выбор детей)</t>
  </si>
  <si>
    <t>обеспечивает доступность среды</t>
  </si>
  <si>
    <t>обеспечивает безопасность среды</t>
  </si>
  <si>
    <t>Доля педагогических работников, прошедших повышение квалификации по концептуальным основам ФГОС ДО</t>
  </si>
  <si>
    <t>средствами обучения</t>
  </si>
  <si>
    <t>игровым оборудованием</t>
  </si>
  <si>
    <t>спортивным оборудованием</t>
  </si>
  <si>
    <t>да / нет</t>
  </si>
  <si>
    <t>12.8.</t>
  </si>
  <si>
    <t>Укажите авторские образовательные программы, с учетом которых составлена обязательная часть ООП ДО в группах общеразвивающей направленности.</t>
  </si>
  <si>
    <t>"От рождения до школы"</t>
  </si>
  <si>
    <t>"Детство"</t>
  </si>
  <si>
    <t>"Тропинки"</t>
  </si>
  <si>
    <t>"Вдохновение"</t>
  </si>
  <si>
    <t>"Мир открытий"</t>
  </si>
  <si>
    <t>"Открытия"</t>
  </si>
  <si>
    <t>"Миры детства. Конструирование возможностей"</t>
  </si>
  <si>
    <t>"Школа 2100"</t>
  </si>
  <si>
    <t>"Детский сад по системе Монтессори"</t>
  </si>
  <si>
    <t>"Радуга"</t>
  </si>
  <si>
    <t>"Истоки"</t>
  </si>
  <si>
    <t>"На крыльях детства"</t>
  </si>
  <si>
    <t>"Детский сад - дом радости"</t>
  </si>
  <si>
    <t>"Успех"</t>
  </si>
  <si>
    <t>другие</t>
  </si>
  <si>
    <t>12.8.1.</t>
  </si>
  <si>
    <t>12.8.2.</t>
  </si>
  <si>
    <t>12.8.3.</t>
  </si>
  <si>
    <t>12.8.4.</t>
  </si>
  <si>
    <t>12.8.5.</t>
  </si>
  <si>
    <t>12.8.6.</t>
  </si>
  <si>
    <t>12.8.7.</t>
  </si>
  <si>
    <t>12.8.8.</t>
  </si>
  <si>
    <t>12.8.9.</t>
  </si>
  <si>
    <t>12.8.10.</t>
  </si>
  <si>
    <t>12.8.11.</t>
  </si>
  <si>
    <t>12.8.12.</t>
  </si>
  <si>
    <t>12.8.13.</t>
  </si>
  <si>
    <t>12.8.14.</t>
  </si>
  <si>
    <t>12.8.15.</t>
  </si>
  <si>
    <t>12.8.16.</t>
  </si>
  <si>
    <t>12.8.17.</t>
  </si>
  <si>
    <t>12.9.</t>
  </si>
  <si>
    <t>Укажите авторские образовательные программы, с учетом которых составлена обязательная часть ООП ДО в группах комбинированной направленности.</t>
  </si>
  <si>
    <t>"Первые шаги"</t>
  </si>
  <si>
    <t>"Развитие"</t>
  </si>
  <si>
    <t>12.9.1.</t>
  </si>
  <si>
    <t>12.9.2.</t>
  </si>
  <si>
    <t>12.9.3.</t>
  </si>
  <si>
    <t>12.9.4.</t>
  </si>
  <si>
    <t>12.9.5.</t>
  </si>
  <si>
    <t>12.9.6.</t>
  </si>
  <si>
    <t>12.9.7.</t>
  </si>
  <si>
    <t>12.9.8.</t>
  </si>
  <si>
    <t>12.9.9.</t>
  </si>
  <si>
    <t>12.9.10.</t>
  </si>
  <si>
    <t>12.9.11.</t>
  </si>
  <si>
    <t>12.9.12.</t>
  </si>
  <si>
    <t>12.9.13.</t>
  </si>
  <si>
    <t>12.9.14.</t>
  </si>
  <si>
    <t>12.9.15.</t>
  </si>
  <si>
    <t>12.9.16.</t>
  </si>
  <si>
    <t>12.9.17.</t>
  </si>
  <si>
    <t>12.10.</t>
  </si>
  <si>
    <t>Укажите авторские образовательные программы, с учетом которых составлена обязательная часть ООП ДО в группах компенсирующей направленности.</t>
  </si>
  <si>
    <t>"Вариативная примерная адаптированная основная образовательная программа для детей с тяжелыми нарушениями речи (общим недоразвитием речи) с 3 до 7 лет, Н.В. Нищева"</t>
  </si>
  <si>
    <t>"Примерная адаптированная основная образовательная программа для дошкольников с тяжелыми нарушениями речи, под редакцией профессора Л.В. Лопатиной"</t>
  </si>
  <si>
    <t>"Какая-либо авторская образовательная программа + парциальная программа Т.Б. Филичевой, Т.В. Тумановой, Г.В. Чиркиной/ под ред. С.Г. Шевченко"</t>
  </si>
  <si>
    <t>"Комплексные образовательные программы для детей с нарушениями интеллекта, слуха, зрения и т.д., не вошедшие в навигатор программ, размещенных на ФИРО"</t>
  </si>
  <si>
    <t>12.11.</t>
  </si>
  <si>
    <t>Наличие в каждой группе компенсирующей направленности адаптированной основной общеобразовательной программы дошкольного образования (АООП ДО)</t>
  </si>
  <si>
    <t>12.12.</t>
  </si>
  <si>
    <t>Наличие ЗАКЛЮЧЕНИЙ ПМПК (не выписок из протоколазаседаний комиссии) на каждого ребенка с ОВЗ</t>
  </si>
  <si>
    <t>12.13.</t>
  </si>
  <si>
    <t>Наличие в заключении ПМПК рекомендаций по обучению ребенка по какой-либо программе (АООП ДО, СИПР)</t>
  </si>
  <si>
    <t>12.14.</t>
  </si>
  <si>
    <t>Наличие адаптированной образовательной программы (АОП) на каждого ребенка с ОВЗ в группах комбинированной и общеразвивающей направленности</t>
  </si>
  <si>
    <t>Подпишите распечатку со статистикой, отсканируйте и отправьте одним письмом (без архивирования) по адресу: nio@iro23.ru с темой письма: "Название муниципалитета Введение ФГОС ДО 2017" скан и файл Excel с муниципальной сводкой</t>
  </si>
  <si>
    <t>12.10.1.</t>
  </si>
  <si>
    <t>12.10.2.</t>
  </si>
  <si>
    <t>12.10.3.</t>
  </si>
  <si>
    <t>12.10.4.</t>
  </si>
  <si>
    <t>Укажите авторские образовательные программы, с учетом которых составлена обязательная часть ООП ДО в группах общеразвивающей направленности (в том числе на апробации)</t>
  </si>
  <si>
    <t>Укажите авторские образовательные программы, с учетом которых составлена обязательная часть ООП ДО в группах комбинированной направленности (в том числе на апробации)</t>
  </si>
  <si>
    <r>
      <t>Требования к развивающей предметно-пространственной среде ДОО</t>
    </r>
    <r>
      <rPr>
        <sz val="12"/>
        <color indexed="8"/>
        <rFont val="Times New Roman"/>
        <family val="1"/>
      </rPr>
      <t xml:space="preserve"> </t>
    </r>
  </si>
  <si>
    <t>Поклонская Елена Викторовна</t>
  </si>
  <si>
    <t>8 961 853 15 57</t>
  </si>
  <si>
    <t>Свиридова Виктория Геннадьевна</t>
  </si>
  <si>
    <t>8 995 197 39 17</t>
  </si>
  <si>
    <t>mbdou11yeisk@mail.ru</t>
  </si>
  <si>
    <t>Пяткина Инна Олеговна</t>
  </si>
  <si>
    <t>353690, Краснодарский край, г. Ейск, ул.Романа 74, угол ул. К.Маркса, 107</t>
  </si>
  <si>
    <t>(886132) 3 08 07</t>
  </si>
  <si>
    <t>да</t>
  </si>
  <si>
    <t>нет</t>
  </si>
  <si>
    <t xml:space="preserve">И.О. Пяткина    </t>
  </si>
  <si>
    <t>Муниципальное бюджетное дошкольное образовательное учреждение детский сад комбинированного вида № 11 города Ейска муниципального образования Ейский район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</si>
</sst>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 locked="0"/>
    </xf>
    <xf numFmtId="0" fontId="4" fillId="0" borderId="10" xfId="0" applyFont="1" applyFill="1" applyBorder="1" applyAlignment="1" applyProtection="1">
      <alignment horizontal="left" vertical="center" wrapText="1"/>
      <protection hidden="1" locked="0"/>
    </xf>
    <xf numFmtId="0" fontId="0" fillId="0" borderId="0" xfId="52" applyProtection="1">
      <alignment/>
      <protection hidden="1"/>
    </xf>
    <xf numFmtId="0" fontId="7" fillId="0" borderId="10" xfId="52" applyFont="1" applyBorder="1" applyAlignment="1" applyProtection="1">
      <alignment vertical="top" wrapText="1"/>
      <protection hidden="1"/>
    </xf>
    <xf numFmtId="0" fontId="6" fillId="0" borderId="10" xfId="52" applyFont="1" applyBorder="1" applyAlignment="1" applyProtection="1">
      <alignment vertical="top" wrapText="1"/>
      <protection hidden="1"/>
    </xf>
    <xf numFmtId="0" fontId="3" fillId="0" borderId="10" xfId="52" applyFont="1" applyBorder="1" applyAlignment="1" applyProtection="1">
      <alignment horizontal="center" vertical="center" wrapText="1"/>
      <protection hidden="1" locked="0"/>
    </xf>
    <xf numFmtId="0" fontId="8" fillId="0" borderId="0" xfId="52" applyFont="1" applyAlignment="1" applyProtection="1">
      <alignment horizontal="center" vertical="center"/>
      <protection hidden="1"/>
    </xf>
    <xf numFmtId="0" fontId="9" fillId="0" borderId="0" xfId="52" applyFont="1" applyAlignment="1" applyProtection="1">
      <alignment vertical="top"/>
      <protection hidden="1"/>
    </xf>
    <xf numFmtId="0" fontId="9" fillId="0" borderId="0" xfId="52" applyFont="1" applyAlignment="1" applyProtection="1">
      <alignment horizontal="right" vertical="top"/>
      <protection hidden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 quotePrefix="1">
      <alignment horizontal="center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 locked="0"/>
    </xf>
    <xf numFmtId="0" fontId="3" fillId="0" borderId="10" xfId="52" applyFont="1" applyBorder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7" fillId="0" borderId="0" xfId="52" applyFont="1" applyProtection="1">
      <alignment/>
      <protection hidden="1"/>
    </xf>
    <xf numFmtId="0" fontId="3" fillId="0" borderId="0" xfId="0" applyFont="1" applyAlignment="1" applyProtection="1">
      <alignment/>
      <protection hidden="1" locked="0"/>
    </xf>
    <xf numFmtId="0" fontId="3" fillId="0" borderId="0" xfId="52" applyFont="1" applyFill="1" applyBorder="1" applyAlignment="1" applyProtection="1">
      <alignment vertical="center"/>
      <protection hidden="1" locked="0"/>
    </xf>
    <xf numFmtId="0" fontId="3" fillId="0" borderId="0" xfId="52" applyFont="1" applyProtection="1">
      <alignment/>
      <protection hidden="1" locked="0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52" applyFont="1" applyBorder="1" applyAlignment="1" applyProtection="1" quotePrefix="1">
      <alignment horizontal="center" vertical="center"/>
      <protection hidden="1"/>
    </xf>
    <xf numFmtId="1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52" applyFont="1" applyBorder="1" applyAlignment="1" applyProtection="1" quotePrefix="1">
      <alignment horizontal="center" vertical="center"/>
      <protection/>
    </xf>
    <xf numFmtId="0" fontId="3" fillId="32" borderId="10" xfId="52" applyFont="1" applyFill="1" applyBorder="1" applyAlignment="1" applyProtection="1" quotePrefix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top" wrapText="1"/>
      <protection/>
    </xf>
    <xf numFmtId="16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16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11" xfId="52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0" fontId="3" fillId="0" borderId="10" xfId="52" applyFont="1" applyBorder="1" applyAlignment="1" applyProtection="1">
      <alignment horizontal="center" wrapTex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center"/>
      <protection hidden="1"/>
    </xf>
    <xf numFmtId="0" fontId="9" fillId="0" borderId="0" xfId="52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0" xfId="52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wrapText="1"/>
      <protection hidden="1"/>
    </xf>
    <xf numFmtId="0" fontId="3" fillId="0" borderId="12" xfId="52" applyFont="1" applyBorder="1" applyAlignment="1" applyProtection="1">
      <alignment horizontal="center" vertical="center" wrapText="1"/>
      <protection hidden="1"/>
    </xf>
    <xf numFmtId="0" fontId="3" fillId="0" borderId="13" xfId="52" applyFont="1" applyBorder="1" applyAlignment="1" applyProtection="1">
      <alignment horizontal="center" vertical="center" wrapText="1"/>
      <protection hidden="1"/>
    </xf>
    <xf numFmtId="0" fontId="3" fillId="0" borderId="11" xfId="52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right"/>
      <protection hidden="1" locked="0"/>
    </xf>
    <xf numFmtId="0" fontId="3" fillId="0" borderId="14" xfId="52" applyFont="1" applyBorder="1" applyAlignment="1" applyProtection="1">
      <alignment horizontal="right"/>
      <protection hidden="1" locked="0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14" xfId="52" applyFont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0"/>
      </font>
    </dxf>
    <dxf>
      <fill>
        <patternFill>
          <bgColor theme="6" tint="0.7999799847602844"/>
        </patternFill>
      </fill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47625</xdr:rowOff>
    </xdr:from>
    <xdr:to>
      <xdr:col>1</xdr:col>
      <xdr:colOff>5505450</xdr:colOff>
      <xdr:row>15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200525"/>
          <a:ext cx="5667375" cy="80962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106.7109375" style="0" customWidth="1"/>
  </cols>
  <sheetData>
    <row r="1" ht="21">
      <c r="B1" s="42" t="s">
        <v>145</v>
      </c>
    </row>
    <row r="2" spans="1:2" ht="15">
      <c r="A2" s="23">
        <v>1</v>
      </c>
      <c r="B2" s="24" t="s">
        <v>128</v>
      </c>
    </row>
    <row r="3" spans="1:2" ht="30">
      <c r="A3" s="23">
        <v>2</v>
      </c>
      <c r="B3" s="25" t="s">
        <v>132</v>
      </c>
    </row>
    <row r="4" spans="1:2" ht="30">
      <c r="A4" s="23">
        <v>3</v>
      </c>
      <c r="B4" s="27" t="s">
        <v>129</v>
      </c>
    </row>
    <row r="5" spans="1:2" ht="15">
      <c r="A5" s="23">
        <v>4</v>
      </c>
      <c r="B5" s="26" t="s">
        <v>150</v>
      </c>
    </row>
    <row r="6" spans="1:2" ht="15">
      <c r="A6" s="23">
        <v>5</v>
      </c>
      <c r="B6" s="26" t="s">
        <v>126</v>
      </c>
    </row>
    <row r="7" spans="1:2" ht="30">
      <c r="A7" s="23">
        <v>6</v>
      </c>
      <c r="B7" s="26" t="s">
        <v>127</v>
      </c>
    </row>
    <row r="8" spans="1:2" ht="30">
      <c r="A8" s="23">
        <v>7</v>
      </c>
      <c r="B8" s="26" t="s">
        <v>151</v>
      </c>
    </row>
    <row r="9" spans="1:2" ht="15">
      <c r="A9" s="23">
        <v>8</v>
      </c>
      <c r="B9" s="26" t="s">
        <v>130</v>
      </c>
    </row>
    <row r="10" ht="15">
      <c r="A10" s="38"/>
    </row>
    <row r="11" ht="21">
      <c r="B11" s="42" t="s">
        <v>131</v>
      </c>
    </row>
    <row r="12" spans="1:2" ht="15">
      <c r="A12" s="23">
        <v>1</v>
      </c>
      <c r="B12" s="24" t="s">
        <v>134</v>
      </c>
    </row>
    <row r="13" spans="1:2" ht="30">
      <c r="A13" s="23">
        <v>2</v>
      </c>
      <c r="B13" s="25" t="s">
        <v>132</v>
      </c>
    </row>
    <row r="14" spans="1:2" ht="15">
      <c r="A14" s="23">
        <v>3</v>
      </c>
      <c r="B14" s="25" t="s">
        <v>133</v>
      </c>
    </row>
    <row r="15" spans="1:2" ht="30">
      <c r="A15" s="23">
        <v>4</v>
      </c>
      <c r="B15" s="25" t="s">
        <v>147</v>
      </c>
    </row>
    <row r="16" spans="1:2" ht="79.5" customHeight="1">
      <c r="A16" s="23"/>
      <c r="B16" s="25"/>
    </row>
    <row r="17" spans="1:2" ht="15">
      <c r="A17" s="23"/>
      <c r="B17" s="39" t="s">
        <v>148</v>
      </c>
    </row>
    <row r="18" spans="1:2" ht="15">
      <c r="A18" s="23">
        <v>5</v>
      </c>
      <c r="B18" s="26" t="s">
        <v>135</v>
      </c>
    </row>
    <row r="19" spans="1:2" ht="30">
      <c r="A19" s="23">
        <v>6</v>
      </c>
      <c r="B19" s="26" t="s">
        <v>146</v>
      </c>
    </row>
    <row r="20" spans="1:2" ht="15">
      <c r="A20" s="23">
        <v>7</v>
      </c>
      <c r="B20" s="26" t="s">
        <v>143</v>
      </c>
    </row>
    <row r="21" spans="1:2" ht="30">
      <c r="A21" s="23">
        <v>8</v>
      </c>
      <c r="B21" s="26" t="s">
        <v>152</v>
      </c>
    </row>
    <row r="22" spans="1:2" ht="30">
      <c r="A22" s="23">
        <v>9</v>
      </c>
      <c r="B22" s="26" t="s">
        <v>144</v>
      </c>
    </row>
    <row r="23" spans="1:2" ht="45">
      <c r="A23" s="23">
        <v>10</v>
      </c>
      <c r="B23" s="25" t="s">
        <v>261</v>
      </c>
    </row>
  </sheetData>
  <sheetProtection password="C982" sheet="1" objects="1" scenarios="1"/>
  <printOptions/>
  <pageMargins left="0.7" right="0.7" top="0.75" bottom="0.75" header="0.3" footer="0.3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view="pageBreakPreview" zoomScale="80" zoomScaleSheetLayoutView="80" zoomScalePageLayoutView="0" workbookViewId="0" topLeftCell="A109">
      <selection activeCell="G7" sqref="G7"/>
    </sheetView>
  </sheetViews>
  <sheetFormatPr defaultColWidth="9.140625" defaultRowHeight="15"/>
  <cols>
    <col min="1" max="1" width="8.00390625" style="0" customWidth="1"/>
    <col min="2" max="2" width="45.57421875" style="0" customWidth="1"/>
    <col min="3" max="3" width="28.57421875" style="0" customWidth="1"/>
    <col min="4" max="4" width="25.57421875" style="65" customWidth="1"/>
    <col min="5" max="6" width="15.00390625" style="0" customWidth="1"/>
    <col min="7" max="7" width="24.28125" style="0" customWidth="1"/>
    <col min="8" max="8" width="14.421875" style="0" customWidth="1"/>
    <col min="9" max="9" width="29.421875" style="0" hidden="1" customWidth="1"/>
  </cols>
  <sheetData>
    <row r="1" spans="1:9" ht="20.25">
      <c r="A1" s="1"/>
      <c r="B1" s="2">
        <f>IF(C114=0,"","Необходимо заполнить все ячейки с затененным фоном")</f>
      </c>
      <c r="C1" s="35"/>
      <c r="D1" s="67"/>
      <c r="E1" s="3"/>
      <c r="F1" s="3"/>
      <c r="G1" s="3"/>
      <c r="H1" s="3"/>
      <c r="I1" s="3" t="s">
        <v>0</v>
      </c>
    </row>
    <row r="2" spans="1:9" ht="40.5" customHeight="1">
      <c r="A2" s="1"/>
      <c r="B2" s="75">
        <f>IF(C114=0,"","При выборе ячеек появляются всплывающие комментарии с пояснением по заполнению")</f>
      </c>
      <c r="C2" s="75"/>
      <c r="D2" s="75"/>
      <c r="E2" s="3"/>
      <c r="F2" s="3"/>
      <c r="G2" s="3"/>
      <c r="H2" s="3"/>
      <c r="I2" s="3" t="s">
        <v>1</v>
      </c>
    </row>
    <row r="3" spans="1:9" ht="15.75">
      <c r="A3" s="1"/>
      <c r="B3" s="32" t="s">
        <v>125</v>
      </c>
      <c r="C3" s="32">
        <f>COUNTBLANK(C5:C113)</f>
        <v>0</v>
      </c>
      <c r="E3" s="3"/>
      <c r="F3" s="3"/>
      <c r="G3" s="3"/>
      <c r="H3" s="3"/>
      <c r="I3" s="3" t="s">
        <v>5</v>
      </c>
    </row>
    <row r="4" spans="1:9" ht="15.75">
      <c r="A4" s="8" t="s">
        <v>2</v>
      </c>
      <c r="B4" s="8" t="s">
        <v>3</v>
      </c>
      <c r="C4" s="31" t="s">
        <v>4</v>
      </c>
      <c r="D4" s="68" t="s">
        <v>66</v>
      </c>
      <c r="E4" s="3"/>
      <c r="F4" s="3"/>
      <c r="G4" s="3"/>
      <c r="H4" s="3"/>
      <c r="I4" s="3" t="s">
        <v>7</v>
      </c>
    </row>
    <row r="5" spans="1:9" ht="31.5">
      <c r="A5" s="15">
        <v>1</v>
      </c>
      <c r="B5" s="4" t="s">
        <v>6</v>
      </c>
      <c r="C5" s="5" t="s">
        <v>33</v>
      </c>
      <c r="D5" s="69"/>
      <c r="E5" s="3"/>
      <c r="F5" s="3"/>
      <c r="G5" s="3"/>
      <c r="H5" s="3"/>
      <c r="I5" s="3" t="s">
        <v>10</v>
      </c>
    </row>
    <row r="6" spans="1:9" ht="31.5">
      <c r="A6" s="18" t="s">
        <v>8</v>
      </c>
      <c r="B6" s="4" t="s">
        <v>9</v>
      </c>
      <c r="C6" s="6">
        <v>11</v>
      </c>
      <c r="D6" s="69"/>
      <c r="E6" s="3"/>
      <c r="F6" s="3"/>
      <c r="G6" s="3"/>
      <c r="H6" s="3"/>
      <c r="I6" s="3" t="s">
        <v>13</v>
      </c>
    </row>
    <row r="7" spans="1:9" ht="126">
      <c r="A7" s="18" t="s">
        <v>11</v>
      </c>
      <c r="B7" s="4" t="s">
        <v>12</v>
      </c>
      <c r="C7" s="6" t="s">
        <v>280</v>
      </c>
      <c r="D7" s="69"/>
      <c r="E7" s="3"/>
      <c r="F7" s="3"/>
      <c r="G7" s="66"/>
      <c r="H7" s="3"/>
      <c r="I7" s="3" t="s">
        <v>15</v>
      </c>
    </row>
    <row r="8" spans="1:9" ht="31.5">
      <c r="A8" s="15">
        <v>3</v>
      </c>
      <c r="B8" s="28" t="s">
        <v>14</v>
      </c>
      <c r="C8" s="5" t="s">
        <v>269</v>
      </c>
      <c r="D8" s="69"/>
      <c r="E8" s="3"/>
      <c r="F8" s="3"/>
      <c r="G8" s="3"/>
      <c r="H8" s="3"/>
      <c r="I8" s="3" t="s">
        <v>17</v>
      </c>
    </row>
    <row r="9" spans="1:9" ht="31.5">
      <c r="A9" s="15">
        <v>4</v>
      </c>
      <c r="B9" s="28" t="s">
        <v>16</v>
      </c>
      <c r="C9" s="5" t="s">
        <v>270</v>
      </c>
      <c r="D9" s="69"/>
      <c r="E9" s="3"/>
      <c r="F9" s="3"/>
      <c r="G9" s="3"/>
      <c r="H9" s="3"/>
      <c r="I9" s="3" t="s">
        <v>19</v>
      </c>
    </row>
    <row r="10" spans="1:9" ht="31.5">
      <c r="A10" s="16">
        <v>5</v>
      </c>
      <c r="B10" s="29" t="s">
        <v>18</v>
      </c>
      <c r="C10" s="30" t="s">
        <v>271</v>
      </c>
      <c r="D10" s="69"/>
      <c r="E10" s="3"/>
      <c r="F10" s="3"/>
      <c r="G10" s="3"/>
      <c r="H10" s="3"/>
      <c r="I10" s="3" t="s">
        <v>21</v>
      </c>
    </row>
    <row r="11" spans="1:9" ht="31.5">
      <c r="A11" s="16">
        <v>6</v>
      </c>
      <c r="B11" s="29" t="s">
        <v>20</v>
      </c>
      <c r="C11" s="30" t="s">
        <v>272</v>
      </c>
      <c r="D11" s="69"/>
      <c r="E11" s="3"/>
      <c r="F11" s="3"/>
      <c r="G11" s="3"/>
      <c r="H11" s="3"/>
      <c r="I11" s="3" t="s">
        <v>23</v>
      </c>
    </row>
    <row r="12" spans="1:9" ht="31.5">
      <c r="A12" s="16">
        <v>7</v>
      </c>
      <c r="B12" s="29" t="s">
        <v>22</v>
      </c>
      <c r="C12" s="30" t="s">
        <v>273</v>
      </c>
      <c r="D12" s="69"/>
      <c r="E12" s="3"/>
      <c r="F12" s="3"/>
      <c r="G12" s="3"/>
      <c r="H12" s="3"/>
      <c r="I12" s="3" t="s">
        <v>25</v>
      </c>
    </row>
    <row r="13" spans="1:9" ht="31.5">
      <c r="A13" s="16">
        <v>8</v>
      </c>
      <c r="B13" s="4" t="s">
        <v>24</v>
      </c>
      <c r="C13" s="30" t="s">
        <v>274</v>
      </c>
      <c r="D13" s="69"/>
      <c r="E13" s="3"/>
      <c r="F13" s="3"/>
      <c r="G13" s="3"/>
      <c r="H13" s="3"/>
      <c r="I13" s="3" t="s">
        <v>27</v>
      </c>
    </row>
    <row r="14" spans="1:9" ht="63">
      <c r="A14" s="16">
        <v>9</v>
      </c>
      <c r="B14" s="4" t="s">
        <v>26</v>
      </c>
      <c r="C14" s="30" t="s">
        <v>275</v>
      </c>
      <c r="D14" s="69"/>
      <c r="E14" s="3"/>
      <c r="F14" s="3"/>
      <c r="G14" s="3"/>
      <c r="H14" s="3"/>
      <c r="I14" s="3" t="s">
        <v>29</v>
      </c>
    </row>
    <row r="15" spans="1:9" ht="15.75">
      <c r="A15" s="16">
        <v>10</v>
      </c>
      <c r="B15" s="4" t="s">
        <v>28</v>
      </c>
      <c r="C15" s="30" t="s">
        <v>273</v>
      </c>
      <c r="D15" s="69"/>
      <c r="E15" s="3"/>
      <c r="F15" s="3"/>
      <c r="G15" s="3"/>
      <c r="H15" s="3"/>
      <c r="I15" s="3" t="s">
        <v>31</v>
      </c>
    </row>
    <row r="16" spans="1:9" ht="15.75">
      <c r="A16" s="16">
        <v>11</v>
      </c>
      <c r="B16" s="4" t="s">
        <v>30</v>
      </c>
      <c r="C16" s="30" t="s">
        <v>276</v>
      </c>
      <c r="D16" s="69"/>
      <c r="E16" s="3"/>
      <c r="F16" s="3"/>
      <c r="G16" s="3"/>
      <c r="H16" s="3"/>
      <c r="I16" s="3" t="s">
        <v>32</v>
      </c>
    </row>
    <row r="17" spans="1:9" ht="47.25">
      <c r="A17" s="19">
        <v>12</v>
      </c>
      <c r="B17" s="20" t="s">
        <v>68</v>
      </c>
      <c r="C17" s="17" t="s">
        <v>67</v>
      </c>
      <c r="D17" s="17" t="s">
        <v>67</v>
      </c>
      <c r="E17" s="3"/>
      <c r="F17" s="3"/>
      <c r="G17" s="3"/>
      <c r="H17" s="3"/>
      <c r="I17" s="3" t="s">
        <v>33</v>
      </c>
    </row>
    <row r="18" spans="1:9" ht="31.5">
      <c r="A18" s="21" t="s">
        <v>78</v>
      </c>
      <c r="B18" s="22" t="s">
        <v>69</v>
      </c>
      <c r="C18" s="10">
        <v>2</v>
      </c>
      <c r="D18" s="70" t="s">
        <v>85</v>
      </c>
      <c r="E18" s="3"/>
      <c r="I18" s="3" t="s">
        <v>35</v>
      </c>
    </row>
    <row r="19" spans="1:9" ht="63">
      <c r="A19" s="21" t="s">
        <v>79</v>
      </c>
      <c r="B19" s="22" t="s">
        <v>70</v>
      </c>
      <c r="C19" s="74" t="s">
        <v>277</v>
      </c>
      <c r="D19" s="76" t="s">
        <v>191</v>
      </c>
      <c r="E19" s="3"/>
      <c r="I19" s="3" t="s">
        <v>39</v>
      </c>
    </row>
    <row r="20" spans="1:9" ht="78.75">
      <c r="A20" s="21" t="s">
        <v>80</v>
      </c>
      <c r="B20" s="22" t="s">
        <v>71</v>
      </c>
      <c r="C20" s="10" t="s">
        <v>277</v>
      </c>
      <c r="D20" s="77"/>
      <c r="E20" s="3"/>
      <c r="I20" s="3" t="s">
        <v>40</v>
      </c>
    </row>
    <row r="21" spans="1:9" ht="78.75">
      <c r="A21" s="21" t="s">
        <v>81</v>
      </c>
      <c r="B21" s="22" t="s">
        <v>72</v>
      </c>
      <c r="C21" s="10" t="s">
        <v>277</v>
      </c>
      <c r="D21" s="78"/>
      <c r="E21" s="3"/>
      <c r="I21" s="3" t="s">
        <v>41</v>
      </c>
    </row>
    <row r="22" spans="1:9" ht="78.75">
      <c r="A22" s="21" t="s">
        <v>82</v>
      </c>
      <c r="B22" s="22" t="s">
        <v>91</v>
      </c>
      <c r="C22" s="17" t="s">
        <v>67</v>
      </c>
      <c r="D22" s="17" t="s">
        <v>67</v>
      </c>
      <c r="E22" s="3"/>
      <c r="I22" s="3" t="s">
        <v>42</v>
      </c>
    </row>
    <row r="23" spans="1:9" ht="31.5">
      <c r="A23" s="21" t="s">
        <v>92</v>
      </c>
      <c r="B23" s="22" t="s">
        <v>86</v>
      </c>
      <c r="C23" s="10" t="s">
        <v>278</v>
      </c>
      <c r="D23" s="76" t="s">
        <v>191</v>
      </c>
      <c r="E23" s="3"/>
      <c r="I23" s="3" t="s">
        <v>43</v>
      </c>
    </row>
    <row r="24" spans="1:9" ht="31.5">
      <c r="A24" s="21" t="s">
        <v>93</v>
      </c>
      <c r="B24" s="22" t="s">
        <v>90</v>
      </c>
      <c r="C24" s="10" t="s">
        <v>278</v>
      </c>
      <c r="D24" s="77"/>
      <c r="E24" s="3"/>
      <c r="I24" s="3" t="s">
        <v>44</v>
      </c>
    </row>
    <row r="25" spans="1:9" ht="31.5">
      <c r="A25" s="21" t="s">
        <v>94</v>
      </c>
      <c r="B25" s="22" t="s">
        <v>89</v>
      </c>
      <c r="C25" s="10" t="s">
        <v>278</v>
      </c>
      <c r="D25" s="77"/>
      <c r="E25" s="3"/>
      <c r="I25" s="3" t="s">
        <v>45</v>
      </c>
    </row>
    <row r="26" spans="1:9" ht="31.5">
      <c r="A26" s="21" t="s">
        <v>95</v>
      </c>
      <c r="B26" s="22" t="s">
        <v>88</v>
      </c>
      <c r="C26" s="10" t="s">
        <v>278</v>
      </c>
      <c r="D26" s="77"/>
      <c r="E26" s="3"/>
      <c r="I26" s="3" t="s">
        <v>46</v>
      </c>
    </row>
    <row r="27" spans="1:9" ht="31.5">
      <c r="A27" s="21" t="s">
        <v>96</v>
      </c>
      <c r="B27" s="22" t="s">
        <v>87</v>
      </c>
      <c r="C27" s="10" t="s">
        <v>278</v>
      </c>
      <c r="D27" s="78"/>
      <c r="E27" s="3"/>
      <c r="I27" s="3" t="s">
        <v>47</v>
      </c>
    </row>
    <row r="28" spans="1:9" ht="63">
      <c r="A28" s="21" t="s">
        <v>83</v>
      </c>
      <c r="B28" s="22" t="s">
        <v>149</v>
      </c>
      <c r="C28" s="17" t="s">
        <v>67</v>
      </c>
      <c r="D28" s="17" t="s">
        <v>67</v>
      </c>
      <c r="E28" s="3"/>
      <c r="I28" s="3" t="s">
        <v>48</v>
      </c>
    </row>
    <row r="29" spans="1:9" ht="15.75" customHeight="1">
      <c r="A29" s="21" t="s">
        <v>97</v>
      </c>
      <c r="B29" s="22" t="s">
        <v>86</v>
      </c>
      <c r="C29" s="10" t="s">
        <v>278</v>
      </c>
      <c r="D29" s="76" t="s">
        <v>191</v>
      </c>
      <c r="E29" s="3"/>
      <c r="I29" s="3" t="s">
        <v>49</v>
      </c>
    </row>
    <row r="30" spans="1:9" ht="31.5">
      <c r="A30" s="21" t="s">
        <v>98</v>
      </c>
      <c r="B30" s="22" t="s">
        <v>90</v>
      </c>
      <c r="C30" s="10" t="s">
        <v>278</v>
      </c>
      <c r="D30" s="77"/>
      <c r="E30" s="3"/>
      <c r="I30" s="3" t="s">
        <v>50</v>
      </c>
    </row>
    <row r="31" spans="1:9" ht="31.5">
      <c r="A31" s="21" t="s">
        <v>99</v>
      </c>
      <c r="B31" s="22" t="s">
        <v>89</v>
      </c>
      <c r="C31" s="10" t="s">
        <v>278</v>
      </c>
      <c r="D31" s="77"/>
      <c r="E31" s="3"/>
      <c r="I31" s="3" t="s">
        <v>51</v>
      </c>
    </row>
    <row r="32" spans="1:9" ht="31.5">
      <c r="A32" s="21" t="s">
        <v>100</v>
      </c>
      <c r="B32" s="22" t="s">
        <v>88</v>
      </c>
      <c r="C32" s="10" t="s">
        <v>278</v>
      </c>
      <c r="D32" s="77"/>
      <c r="E32" s="3"/>
      <c r="I32" s="3" t="s">
        <v>52</v>
      </c>
    </row>
    <row r="33" spans="1:9" ht="31.5">
      <c r="A33" s="21" t="s">
        <v>101</v>
      </c>
      <c r="B33" s="22" t="s">
        <v>87</v>
      </c>
      <c r="C33" s="10" t="s">
        <v>278</v>
      </c>
      <c r="D33" s="78"/>
      <c r="E33" s="3"/>
      <c r="I33" s="3" t="s">
        <v>53</v>
      </c>
    </row>
    <row r="34" spans="1:9" ht="63">
      <c r="A34" s="21" t="s">
        <v>84</v>
      </c>
      <c r="B34" s="22" t="s">
        <v>107</v>
      </c>
      <c r="C34" s="17" t="s">
        <v>67</v>
      </c>
      <c r="D34" s="17" t="s">
        <v>67</v>
      </c>
      <c r="E34" s="3"/>
      <c r="I34" s="3" t="s">
        <v>54</v>
      </c>
    </row>
    <row r="35" spans="1:9" ht="15.75" customHeight="1">
      <c r="A35" s="21" t="s">
        <v>102</v>
      </c>
      <c r="B35" s="22" t="s">
        <v>86</v>
      </c>
      <c r="C35" s="10" t="s">
        <v>278</v>
      </c>
      <c r="D35" s="76" t="s">
        <v>191</v>
      </c>
      <c r="E35" s="3"/>
      <c r="I35" s="3" t="s">
        <v>55</v>
      </c>
    </row>
    <row r="36" spans="1:9" ht="31.5">
      <c r="A36" s="21" t="s">
        <v>103</v>
      </c>
      <c r="B36" s="22" t="s">
        <v>90</v>
      </c>
      <c r="C36" s="10" t="s">
        <v>278</v>
      </c>
      <c r="D36" s="77"/>
      <c r="E36" s="3"/>
      <c r="I36" s="3" t="s">
        <v>56</v>
      </c>
    </row>
    <row r="37" spans="1:9" ht="31.5">
      <c r="A37" s="21" t="s">
        <v>104</v>
      </c>
      <c r="B37" s="22" t="s">
        <v>89</v>
      </c>
      <c r="C37" s="10" t="s">
        <v>278</v>
      </c>
      <c r="D37" s="77"/>
      <c r="E37" s="3"/>
      <c r="I37" s="3" t="s">
        <v>57</v>
      </c>
    </row>
    <row r="38" spans="1:9" ht="31.5">
      <c r="A38" s="21" t="s">
        <v>105</v>
      </c>
      <c r="B38" s="22" t="s">
        <v>88</v>
      </c>
      <c r="C38" s="10" t="s">
        <v>278</v>
      </c>
      <c r="D38" s="77"/>
      <c r="E38" s="3"/>
      <c r="I38" s="3" t="s">
        <v>58</v>
      </c>
    </row>
    <row r="39" spans="1:9" ht="31.5">
      <c r="A39" s="21" t="s">
        <v>106</v>
      </c>
      <c r="B39" s="22" t="s">
        <v>87</v>
      </c>
      <c r="C39" s="10" t="s">
        <v>278</v>
      </c>
      <c r="D39" s="78"/>
      <c r="E39" s="3"/>
      <c r="I39" s="3" t="s">
        <v>59</v>
      </c>
    </row>
    <row r="40" spans="1:9" ht="94.5">
      <c r="A40" s="21" t="s">
        <v>192</v>
      </c>
      <c r="B40" s="22" t="s">
        <v>266</v>
      </c>
      <c r="C40" s="17" t="s">
        <v>67</v>
      </c>
      <c r="D40" s="17" t="s">
        <v>67</v>
      </c>
      <c r="E40" s="3"/>
      <c r="I40" s="3" t="s">
        <v>60</v>
      </c>
    </row>
    <row r="41" spans="1:9" ht="31.5">
      <c r="A41" s="47" t="s">
        <v>209</v>
      </c>
      <c r="B41" s="48" t="s">
        <v>194</v>
      </c>
      <c r="C41" s="10" t="s">
        <v>277</v>
      </c>
      <c r="D41" s="76" t="s">
        <v>191</v>
      </c>
      <c r="E41" s="3"/>
      <c r="I41" s="3" t="s">
        <v>61</v>
      </c>
    </row>
    <row r="42" spans="1:9" ht="31.5">
      <c r="A42" s="47" t="s">
        <v>210</v>
      </c>
      <c r="B42" s="48" t="s">
        <v>195</v>
      </c>
      <c r="C42" s="10" t="s">
        <v>278</v>
      </c>
      <c r="D42" s="77"/>
      <c r="E42" s="3"/>
      <c r="I42" s="3" t="s">
        <v>62</v>
      </c>
    </row>
    <row r="43" spans="1:9" ht="31.5">
      <c r="A43" s="47" t="s">
        <v>211</v>
      </c>
      <c r="B43" s="48" t="s">
        <v>196</v>
      </c>
      <c r="C43" s="10" t="s">
        <v>278</v>
      </c>
      <c r="D43" s="77"/>
      <c r="E43" s="3"/>
      <c r="I43" s="3" t="s">
        <v>63</v>
      </c>
    </row>
    <row r="44" spans="1:9" ht="31.5">
      <c r="A44" s="47" t="s">
        <v>212</v>
      </c>
      <c r="B44" s="48" t="s">
        <v>197</v>
      </c>
      <c r="C44" s="10" t="s">
        <v>278</v>
      </c>
      <c r="D44" s="77"/>
      <c r="E44" s="3"/>
      <c r="I44" s="3" t="s">
        <v>64</v>
      </c>
    </row>
    <row r="45" spans="1:9" ht="31.5">
      <c r="A45" s="47" t="s">
        <v>213</v>
      </c>
      <c r="B45" s="48" t="s">
        <v>198</v>
      </c>
      <c r="C45" s="10" t="s">
        <v>278</v>
      </c>
      <c r="D45" s="77"/>
      <c r="E45" s="3"/>
      <c r="I45" s="3" t="s">
        <v>65</v>
      </c>
    </row>
    <row r="46" spans="1:9" ht="31.5">
      <c r="A46" s="47" t="s">
        <v>214</v>
      </c>
      <c r="B46" s="48" t="s">
        <v>199</v>
      </c>
      <c r="C46" s="10" t="s">
        <v>278</v>
      </c>
      <c r="D46" s="77"/>
      <c r="E46" s="3"/>
      <c r="I46" s="3"/>
    </row>
    <row r="47" spans="1:9" ht="31.5">
      <c r="A47" s="47" t="s">
        <v>215</v>
      </c>
      <c r="B47" s="48" t="s">
        <v>200</v>
      </c>
      <c r="C47" s="10" t="s">
        <v>278</v>
      </c>
      <c r="D47" s="77"/>
      <c r="E47" s="3"/>
      <c r="I47" s="3"/>
    </row>
    <row r="48" spans="1:9" ht="31.5">
      <c r="A48" s="47" t="s">
        <v>216</v>
      </c>
      <c r="B48" s="48" t="s">
        <v>201</v>
      </c>
      <c r="C48" s="10" t="s">
        <v>278</v>
      </c>
      <c r="D48" s="77"/>
      <c r="E48" s="3"/>
      <c r="I48" s="3"/>
    </row>
    <row r="49" spans="1:9" ht="31.5">
      <c r="A49" s="47" t="s">
        <v>217</v>
      </c>
      <c r="B49" s="48" t="s">
        <v>228</v>
      </c>
      <c r="C49" s="10" t="s">
        <v>278</v>
      </c>
      <c r="D49" s="77"/>
      <c r="E49" s="3"/>
      <c r="I49" s="3"/>
    </row>
    <row r="50" spans="1:9" ht="21" customHeight="1">
      <c r="A50" s="47" t="s">
        <v>218</v>
      </c>
      <c r="B50" s="48" t="s">
        <v>202</v>
      </c>
      <c r="C50" s="10" t="s">
        <v>278</v>
      </c>
      <c r="D50" s="77"/>
      <c r="E50" s="3"/>
      <c r="I50" s="3"/>
    </row>
    <row r="51" spans="1:9" ht="20.25" customHeight="1">
      <c r="A51" s="47" t="s">
        <v>219</v>
      </c>
      <c r="B51" s="48" t="s">
        <v>203</v>
      </c>
      <c r="C51" s="10" t="s">
        <v>278</v>
      </c>
      <c r="D51" s="77"/>
      <c r="E51" s="3"/>
      <c r="I51" s="3"/>
    </row>
    <row r="52" spans="1:9" ht="21.75" customHeight="1">
      <c r="A52" s="47" t="s">
        <v>220</v>
      </c>
      <c r="B52" s="48" t="s">
        <v>204</v>
      </c>
      <c r="C52" s="10" t="s">
        <v>278</v>
      </c>
      <c r="D52" s="77"/>
      <c r="E52" s="3"/>
      <c r="I52" s="3"/>
    </row>
    <row r="53" spans="1:9" ht="21" customHeight="1">
      <c r="A53" s="47" t="s">
        <v>221</v>
      </c>
      <c r="B53" s="48" t="s">
        <v>229</v>
      </c>
      <c r="C53" s="10" t="s">
        <v>278</v>
      </c>
      <c r="D53" s="77"/>
      <c r="E53" s="3"/>
      <c r="I53" s="3"/>
    </row>
    <row r="54" spans="1:9" ht="23.25" customHeight="1">
      <c r="A54" s="47" t="s">
        <v>222</v>
      </c>
      <c r="B54" s="48" t="s">
        <v>205</v>
      </c>
      <c r="C54" s="10" t="s">
        <v>278</v>
      </c>
      <c r="D54" s="77"/>
      <c r="E54" s="3"/>
      <c r="I54" s="3"/>
    </row>
    <row r="55" spans="1:9" ht="21" customHeight="1">
      <c r="A55" s="47" t="s">
        <v>223</v>
      </c>
      <c r="B55" s="48" t="s">
        <v>206</v>
      </c>
      <c r="C55" s="10" t="s">
        <v>278</v>
      </c>
      <c r="D55" s="77"/>
      <c r="E55" s="3"/>
      <c r="I55" s="3"/>
    </row>
    <row r="56" spans="1:9" ht="19.5" customHeight="1">
      <c r="A56" s="47" t="s">
        <v>224</v>
      </c>
      <c r="B56" s="48" t="s">
        <v>207</v>
      </c>
      <c r="C56" s="10" t="s">
        <v>278</v>
      </c>
      <c r="D56" s="77"/>
      <c r="E56" s="3"/>
      <c r="I56" s="3"/>
    </row>
    <row r="57" spans="1:9" ht="24" customHeight="1">
      <c r="A57" s="47" t="s">
        <v>225</v>
      </c>
      <c r="B57" s="48" t="s">
        <v>208</v>
      </c>
      <c r="C57" s="10" t="s">
        <v>278</v>
      </c>
      <c r="D57" s="78"/>
      <c r="E57" s="3"/>
      <c r="I57" s="3"/>
    </row>
    <row r="58" spans="1:9" ht="66" customHeight="1">
      <c r="A58" s="21" t="s">
        <v>226</v>
      </c>
      <c r="B58" s="22" t="s">
        <v>267</v>
      </c>
      <c r="C58" s="17" t="s">
        <v>67</v>
      </c>
      <c r="D58" s="17" t="s">
        <v>67</v>
      </c>
      <c r="E58" s="3"/>
      <c r="I58" s="3"/>
    </row>
    <row r="59" spans="1:9" ht="31.5">
      <c r="A59" s="47" t="s">
        <v>230</v>
      </c>
      <c r="B59" s="48" t="s">
        <v>194</v>
      </c>
      <c r="C59" s="10" t="s">
        <v>277</v>
      </c>
      <c r="D59" s="76" t="s">
        <v>191</v>
      </c>
      <c r="E59" s="3"/>
      <c r="I59" s="3"/>
    </row>
    <row r="60" spans="1:9" ht="31.5">
      <c r="A60" s="47" t="s">
        <v>231</v>
      </c>
      <c r="B60" s="48" t="s">
        <v>195</v>
      </c>
      <c r="C60" s="10" t="s">
        <v>278</v>
      </c>
      <c r="D60" s="77"/>
      <c r="E60" s="3"/>
      <c r="I60" s="3"/>
    </row>
    <row r="61" spans="1:9" ht="31.5">
      <c r="A61" s="47" t="s">
        <v>232</v>
      </c>
      <c r="B61" s="48" t="s">
        <v>196</v>
      </c>
      <c r="C61" s="10" t="s">
        <v>278</v>
      </c>
      <c r="D61" s="77"/>
      <c r="E61" s="3"/>
      <c r="I61" s="3"/>
    </row>
    <row r="62" spans="1:9" ht="31.5">
      <c r="A62" s="47" t="s">
        <v>233</v>
      </c>
      <c r="B62" s="48" t="s">
        <v>197</v>
      </c>
      <c r="C62" s="10" t="s">
        <v>278</v>
      </c>
      <c r="D62" s="77"/>
      <c r="E62" s="3"/>
      <c r="I62" s="3"/>
    </row>
    <row r="63" spans="1:9" ht="31.5">
      <c r="A63" s="47" t="s">
        <v>234</v>
      </c>
      <c r="B63" s="48" t="s">
        <v>198</v>
      </c>
      <c r="C63" s="10" t="s">
        <v>278</v>
      </c>
      <c r="D63" s="77"/>
      <c r="E63" s="3"/>
      <c r="I63" s="3"/>
    </row>
    <row r="64" spans="1:9" ht="31.5">
      <c r="A64" s="47" t="s">
        <v>235</v>
      </c>
      <c r="B64" s="48" t="s">
        <v>199</v>
      </c>
      <c r="C64" s="10" t="s">
        <v>278</v>
      </c>
      <c r="D64" s="77"/>
      <c r="E64" s="3"/>
      <c r="I64" s="3"/>
    </row>
    <row r="65" spans="1:9" ht="31.5">
      <c r="A65" s="47" t="s">
        <v>236</v>
      </c>
      <c r="B65" s="48" t="s">
        <v>200</v>
      </c>
      <c r="C65" s="10" t="s">
        <v>278</v>
      </c>
      <c r="D65" s="77"/>
      <c r="E65" s="3"/>
      <c r="I65" s="3"/>
    </row>
    <row r="66" spans="1:9" ht="31.5">
      <c r="A66" s="47" t="s">
        <v>237</v>
      </c>
      <c r="B66" s="48" t="s">
        <v>201</v>
      </c>
      <c r="C66" s="10" t="s">
        <v>278</v>
      </c>
      <c r="D66" s="77"/>
      <c r="E66" s="3"/>
      <c r="I66" s="3"/>
    </row>
    <row r="67" spans="1:9" ht="31.5">
      <c r="A67" s="47" t="s">
        <v>238</v>
      </c>
      <c r="B67" s="48" t="s">
        <v>228</v>
      </c>
      <c r="C67" s="10" t="s">
        <v>278</v>
      </c>
      <c r="D67" s="77"/>
      <c r="E67" s="3"/>
      <c r="I67" s="3"/>
    </row>
    <row r="68" spans="1:9" ht="21" customHeight="1">
      <c r="A68" s="47" t="s">
        <v>239</v>
      </c>
      <c r="B68" s="48" t="s">
        <v>202</v>
      </c>
      <c r="C68" s="10" t="s">
        <v>278</v>
      </c>
      <c r="D68" s="77"/>
      <c r="E68" s="3"/>
      <c r="I68" s="3"/>
    </row>
    <row r="69" spans="1:9" ht="20.25" customHeight="1">
      <c r="A69" s="47" t="s">
        <v>240</v>
      </c>
      <c r="B69" s="48" t="s">
        <v>203</v>
      </c>
      <c r="C69" s="10" t="s">
        <v>278</v>
      </c>
      <c r="D69" s="77"/>
      <c r="E69" s="3"/>
      <c r="I69" s="3"/>
    </row>
    <row r="70" spans="1:9" ht="21.75" customHeight="1">
      <c r="A70" s="47" t="s">
        <v>241</v>
      </c>
      <c r="B70" s="48" t="s">
        <v>204</v>
      </c>
      <c r="C70" s="10" t="s">
        <v>278</v>
      </c>
      <c r="D70" s="77"/>
      <c r="E70" s="3"/>
      <c r="I70" s="3"/>
    </row>
    <row r="71" spans="1:9" ht="21" customHeight="1">
      <c r="A71" s="47" t="s">
        <v>242</v>
      </c>
      <c r="B71" s="48" t="s">
        <v>229</v>
      </c>
      <c r="C71" s="10" t="s">
        <v>278</v>
      </c>
      <c r="D71" s="77"/>
      <c r="E71" s="3"/>
      <c r="I71" s="3"/>
    </row>
    <row r="72" spans="1:9" ht="23.25" customHeight="1">
      <c r="A72" s="47" t="s">
        <v>243</v>
      </c>
      <c r="B72" s="48" t="s">
        <v>205</v>
      </c>
      <c r="C72" s="10" t="s">
        <v>278</v>
      </c>
      <c r="D72" s="77"/>
      <c r="E72" s="3"/>
      <c r="I72" s="3"/>
    </row>
    <row r="73" spans="1:9" ht="21" customHeight="1">
      <c r="A73" s="47" t="s">
        <v>244</v>
      </c>
      <c r="B73" s="48" t="s">
        <v>206</v>
      </c>
      <c r="C73" s="10" t="s">
        <v>278</v>
      </c>
      <c r="D73" s="77"/>
      <c r="E73" s="3"/>
      <c r="I73" s="3"/>
    </row>
    <row r="74" spans="1:9" ht="19.5" customHeight="1">
      <c r="A74" s="47" t="s">
        <v>245</v>
      </c>
      <c r="B74" s="48" t="s">
        <v>207</v>
      </c>
      <c r="C74" s="10" t="s">
        <v>278</v>
      </c>
      <c r="D74" s="77"/>
      <c r="E74" s="3"/>
      <c r="I74" s="3"/>
    </row>
    <row r="75" spans="1:9" ht="19.5" customHeight="1">
      <c r="A75" s="47" t="s">
        <v>246</v>
      </c>
      <c r="B75" s="48" t="s">
        <v>208</v>
      </c>
      <c r="C75" s="10" t="s">
        <v>278</v>
      </c>
      <c r="D75" s="78"/>
      <c r="E75" s="3"/>
      <c r="I75" s="3"/>
    </row>
    <row r="76" spans="1:9" ht="66" customHeight="1">
      <c r="A76" s="21" t="s">
        <v>247</v>
      </c>
      <c r="B76" s="22" t="s">
        <v>248</v>
      </c>
      <c r="C76" s="17" t="s">
        <v>67</v>
      </c>
      <c r="D76" s="17" t="s">
        <v>67</v>
      </c>
      <c r="E76" s="3"/>
      <c r="I76" s="3"/>
    </row>
    <row r="77" spans="1:9" ht="78.75">
      <c r="A77" s="47" t="s">
        <v>262</v>
      </c>
      <c r="B77" s="48" t="s">
        <v>249</v>
      </c>
      <c r="C77" s="10" t="s">
        <v>278</v>
      </c>
      <c r="D77" s="76" t="s">
        <v>191</v>
      </c>
      <c r="E77" s="3"/>
      <c r="I77" s="3"/>
    </row>
    <row r="78" spans="1:9" ht="78.75">
      <c r="A78" s="47" t="s">
        <v>263</v>
      </c>
      <c r="B78" s="48" t="s">
        <v>250</v>
      </c>
      <c r="C78" s="10" t="s">
        <v>278</v>
      </c>
      <c r="D78" s="77"/>
      <c r="E78" s="3"/>
      <c r="I78" s="3"/>
    </row>
    <row r="79" spans="1:9" ht="78.75">
      <c r="A79" s="47" t="s">
        <v>264</v>
      </c>
      <c r="B79" s="48" t="s">
        <v>251</v>
      </c>
      <c r="C79" s="10" t="s">
        <v>277</v>
      </c>
      <c r="D79" s="77"/>
      <c r="E79" s="3"/>
      <c r="I79" s="3"/>
    </row>
    <row r="80" spans="1:9" ht="83.25" customHeight="1">
      <c r="A80" s="47" t="s">
        <v>265</v>
      </c>
      <c r="B80" s="48" t="s">
        <v>252</v>
      </c>
      <c r="C80" s="10" t="s">
        <v>278</v>
      </c>
      <c r="D80" s="78"/>
      <c r="E80" s="3"/>
      <c r="I80" s="3"/>
    </row>
    <row r="81" spans="1:9" ht="66" customHeight="1">
      <c r="A81" s="47" t="s">
        <v>253</v>
      </c>
      <c r="B81" s="48" t="s">
        <v>254</v>
      </c>
      <c r="C81" s="10" t="s">
        <v>277</v>
      </c>
      <c r="D81" s="63" t="s">
        <v>191</v>
      </c>
      <c r="E81" s="3"/>
      <c r="I81" s="3"/>
    </row>
    <row r="82" spans="1:9" ht="53.25" customHeight="1">
      <c r="A82" s="47" t="s">
        <v>255</v>
      </c>
      <c r="B82" s="48" t="s">
        <v>256</v>
      </c>
      <c r="C82" s="10" t="s">
        <v>277</v>
      </c>
      <c r="D82" s="63" t="s">
        <v>191</v>
      </c>
      <c r="E82" s="3"/>
      <c r="I82" s="3"/>
    </row>
    <row r="83" spans="1:9" ht="57.75" customHeight="1">
      <c r="A83" s="47" t="s">
        <v>257</v>
      </c>
      <c r="B83" s="48" t="s">
        <v>258</v>
      </c>
      <c r="C83" s="10" t="s">
        <v>277</v>
      </c>
      <c r="D83" s="63" t="s">
        <v>191</v>
      </c>
      <c r="E83" s="3"/>
      <c r="I83" s="3"/>
    </row>
    <row r="84" spans="1:9" ht="69" customHeight="1">
      <c r="A84" s="47" t="s">
        <v>259</v>
      </c>
      <c r="B84" s="48" t="s">
        <v>260</v>
      </c>
      <c r="C84" s="10" t="s">
        <v>277</v>
      </c>
      <c r="D84" s="63" t="s">
        <v>191</v>
      </c>
      <c r="E84" s="3"/>
      <c r="I84" s="3"/>
    </row>
    <row r="85" spans="1:9" ht="47.25">
      <c r="A85" s="19" t="s">
        <v>108</v>
      </c>
      <c r="B85" s="20" t="s">
        <v>268</v>
      </c>
      <c r="C85" s="17" t="s">
        <v>67</v>
      </c>
      <c r="D85" s="17" t="s">
        <v>67</v>
      </c>
      <c r="E85" s="3"/>
      <c r="I85" s="3"/>
    </row>
    <row r="86" spans="1:9" ht="78.75">
      <c r="A86" s="21" t="s">
        <v>109</v>
      </c>
      <c r="B86" s="22" t="s">
        <v>155</v>
      </c>
      <c r="C86" s="17" t="s">
        <v>67</v>
      </c>
      <c r="D86" s="17" t="s">
        <v>67</v>
      </c>
      <c r="E86" s="3"/>
      <c r="I86" s="3"/>
    </row>
    <row r="87" spans="1:9" ht="31.5">
      <c r="A87" s="21" t="s">
        <v>156</v>
      </c>
      <c r="B87" s="22" t="s">
        <v>164</v>
      </c>
      <c r="C87" s="14">
        <v>100</v>
      </c>
      <c r="D87" s="85" t="s">
        <v>173</v>
      </c>
      <c r="E87" s="3"/>
      <c r="I87" s="3"/>
    </row>
    <row r="88" spans="1:9" ht="31.5">
      <c r="A88" s="21" t="s">
        <v>154</v>
      </c>
      <c r="B88" s="22" t="s">
        <v>165</v>
      </c>
      <c r="C88" s="14">
        <v>100</v>
      </c>
      <c r="D88" s="86"/>
      <c r="E88" s="3"/>
      <c r="I88" s="3"/>
    </row>
    <row r="89" spans="1:9" ht="31.5">
      <c r="A89" s="21" t="s">
        <v>157</v>
      </c>
      <c r="B89" s="22" t="s">
        <v>166</v>
      </c>
      <c r="C89" s="14">
        <v>100</v>
      </c>
      <c r="D89" s="86"/>
      <c r="E89" s="3"/>
      <c r="I89" s="3"/>
    </row>
    <row r="90" spans="1:9" ht="31.5">
      <c r="A90" s="21" t="s">
        <v>158</v>
      </c>
      <c r="B90" s="22" t="s">
        <v>167</v>
      </c>
      <c r="C90" s="14">
        <v>100</v>
      </c>
      <c r="D90" s="86"/>
      <c r="E90" s="3"/>
      <c r="I90" s="3"/>
    </row>
    <row r="91" spans="1:5" ht="31.5">
      <c r="A91" s="21" t="s">
        <v>159</v>
      </c>
      <c r="B91" s="22" t="s">
        <v>168</v>
      </c>
      <c r="C91" s="14">
        <v>100</v>
      </c>
      <c r="D91" s="86"/>
      <c r="E91" s="3"/>
    </row>
    <row r="92" spans="1:5" ht="31.5">
      <c r="A92" s="21" t="s">
        <v>160</v>
      </c>
      <c r="B92" s="22" t="s">
        <v>169</v>
      </c>
      <c r="C92" s="14">
        <v>100</v>
      </c>
      <c r="D92" s="86"/>
      <c r="E92" s="3"/>
    </row>
    <row r="93" spans="1:5" ht="31.5">
      <c r="A93" s="21" t="s">
        <v>161</v>
      </c>
      <c r="B93" s="22" t="s">
        <v>170</v>
      </c>
      <c r="C93" s="14">
        <v>100</v>
      </c>
      <c r="D93" s="86"/>
      <c r="E93" s="3"/>
    </row>
    <row r="94" spans="1:5" ht="31.5">
      <c r="A94" s="21" t="s">
        <v>162</v>
      </c>
      <c r="B94" s="22" t="s">
        <v>171</v>
      </c>
      <c r="C94" s="14">
        <v>100</v>
      </c>
      <c r="D94" s="86"/>
      <c r="E94" s="3"/>
    </row>
    <row r="95" spans="1:5" ht="31.5">
      <c r="A95" s="21" t="s">
        <v>163</v>
      </c>
      <c r="B95" s="22" t="s">
        <v>172</v>
      </c>
      <c r="C95" s="14">
        <v>100</v>
      </c>
      <c r="D95" s="87"/>
      <c r="E95" s="3"/>
    </row>
    <row r="96" spans="1:5" ht="15.75">
      <c r="A96" s="21" t="s">
        <v>110</v>
      </c>
      <c r="B96" s="22" t="s">
        <v>73</v>
      </c>
      <c r="C96" s="17" t="s">
        <v>67</v>
      </c>
      <c r="D96" s="17" t="s">
        <v>67</v>
      </c>
      <c r="E96" s="3"/>
    </row>
    <row r="97" spans="1:5" ht="31.5">
      <c r="A97" s="21" t="s">
        <v>111</v>
      </c>
      <c r="B97" s="22" t="s">
        <v>188</v>
      </c>
      <c r="C97" s="14">
        <v>75</v>
      </c>
      <c r="D97" s="84" t="s">
        <v>116</v>
      </c>
      <c r="E97" s="3"/>
    </row>
    <row r="98" spans="1:5" ht="31.5">
      <c r="A98" s="21" t="s">
        <v>112</v>
      </c>
      <c r="B98" s="22" t="s">
        <v>189</v>
      </c>
      <c r="C98" s="14">
        <v>100</v>
      </c>
      <c r="D98" s="84"/>
      <c r="E98" s="3"/>
    </row>
    <row r="99" spans="1:4" ht="31.5">
      <c r="A99" s="21" t="s">
        <v>113</v>
      </c>
      <c r="B99" s="22" t="s">
        <v>190</v>
      </c>
      <c r="C99" s="14">
        <v>100</v>
      </c>
      <c r="D99" s="84"/>
    </row>
    <row r="100" spans="1:4" ht="31.5">
      <c r="A100" s="21" t="s">
        <v>114</v>
      </c>
      <c r="B100" s="22" t="s">
        <v>74</v>
      </c>
      <c r="C100" s="14">
        <v>75</v>
      </c>
      <c r="D100" s="84"/>
    </row>
    <row r="101" spans="1:4" ht="31.5">
      <c r="A101" s="21" t="s">
        <v>115</v>
      </c>
      <c r="B101" s="22" t="s">
        <v>75</v>
      </c>
      <c r="C101" s="14">
        <v>75</v>
      </c>
      <c r="D101" s="84"/>
    </row>
    <row r="102" spans="1:4" ht="31.5">
      <c r="A102" s="21" t="s">
        <v>117</v>
      </c>
      <c r="B102" s="22" t="s">
        <v>174</v>
      </c>
      <c r="C102" s="17" t="s">
        <v>67</v>
      </c>
      <c r="D102" s="17" t="s">
        <v>67</v>
      </c>
    </row>
    <row r="103" spans="1:4" ht="78.75">
      <c r="A103" s="21" t="s">
        <v>176</v>
      </c>
      <c r="B103" s="22" t="s">
        <v>182</v>
      </c>
      <c r="C103" s="10" t="s">
        <v>277</v>
      </c>
      <c r="D103" s="76" t="s">
        <v>191</v>
      </c>
    </row>
    <row r="104" spans="1:4" ht="78.75">
      <c r="A104" s="21" t="s">
        <v>177</v>
      </c>
      <c r="B104" s="22" t="s">
        <v>183</v>
      </c>
      <c r="C104" s="10" t="s">
        <v>277</v>
      </c>
      <c r="D104" s="77"/>
    </row>
    <row r="105" spans="1:4" ht="78.75">
      <c r="A105" s="21" t="s">
        <v>178</v>
      </c>
      <c r="B105" s="22" t="s">
        <v>184</v>
      </c>
      <c r="C105" s="10" t="s">
        <v>277</v>
      </c>
      <c r="D105" s="77"/>
    </row>
    <row r="106" spans="1:4" ht="31.5">
      <c r="A106" s="21" t="s">
        <v>179</v>
      </c>
      <c r="B106" s="22" t="s">
        <v>185</v>
      </c>
      <c r="C106" s="10" t="s">
        <v>277</v>
      </c>
      <c r="D106" s="77"/>
    </row>
    <row r="107" spans="1:4" ht="31.5">
      <c r="A107" s="21" t="s">
        <v>180</v>
      </c>
      <c r="B107" s="22" t="s">
        <v>186</v>
      </c>
      <c r="C107" s="10" t="s">
        <v>277</v>
      </c>
      <c r="D107" s="77"/>
    </row>
    <row r="108" spans="1:4" ht="31.5">
      <c r="A108" s="21" t="s">
        <v>181</v>
      </c>
      <c r="B108" s="22" t="s">
        <v>175</v>
      </c>
      <c r="C108" s="10" t="s">
        <v>278</v>
      </c>
      <c r="D108" s="77"/>
    </row>
    <row r="109" spans="1:4" ht="47.25">
      <c r="A109" s="19" t="s">
        <v>118</v>
      </c>
      <c r="B109" s="20" t="s">
        <v>76</v>
      </c>
      <c r="C109" s="10" t="s">
        <v>277</v>
      </c>
      <c r="D109" s="78"/>
    </row>
    <row r="110" spans="1:4" ht="47.25">
      <c r="A110" s="19" t="s">
        <v>119</v>
      </c>
      <c r="B110" s="20" t="s">
        <v>77</v>
      </c>
      <c r="C110" s="17" t="s">
        <v>67</v>
      </c>
      <c r="D110" s="17" t="s">
        <v>67</v>
      </c>
    </row>
    <row r="111" spans="1:4" ht="47.25" customHeight="1">
      <c r="A111" s="21" t="s">
        <v>120</v>
      </c>
      <c r="B111" s="22" t="s">
        <v>123</v>
      </c>
      <c r="C111" s="14">
        <v>100</v>
      </c>
      <c r="D111" s="79" t="s">
        <v>116</v>
      </c>
    </row>
    <row r="112" spans="1:4" ht="63">
      <c r="A112" s="21" t="s">
        <v>121</v>
      </c>
      <c r="B112" s="22" t="s">
        <v>187</v>
      </c>
      <c r="C112" s="14">
        <v>100</v>
      </c>
      <c r="D112" s="80"/>
    </row>
    <row r="113" spans="1:4" ht="189">
      <c r="A113" s="54" t="s">
        <v>122</v>
      </c>
      <c r="B113" s="20" t="s">
        <v>124</v>
      </c>
      <c r="C113" s="14">
        <v>100</v>
      </c>
      <c r="D113" s="81"/>
    </row>
    <row r="114" spans="1:4" ht="15.75">
      <c r="A114" s="1"/>
      <c r="B114" s="32">
        <f>IF(C114=0,"","Количество незаполненных полей")</f>
      </c>
      <c r="C114" s="32">
        <f>COUNTBLANK(C5:C113)</f>
        <v>0</v>
      </c>
      <c r="D114" s="64"/>
    </row>
    <row r="115" spans="1:4" ht="15.75">
      <c r="A115" s="1"/>
      <c r="B115" s="34">
        <f>IF(C114=0,"","Необходимо заполнить все ячейки с затененным фоном")</f>
      </c>
      <c r="C115" s="33"/>
      <c r="D115" s="71"/>
    </row>
    <row r="116" spans="1:4" ht="15.75">
      <c r="A116" s="1"/>
      <c r="B116" s="34"/>
      <c r="C116" s="33"/>
      <c r="D116" s="71"/>
    </row>
    <row r="117" spans="1:4" ht="15.75">
      <c r="A117" s="1"/>
      <c r="B117" s="34"/>
      <c r="C117" s="33"/>
      <c r="D117" s="71"/>
    </row>
    <row r="118" spans="1:4" ht="15.75">
      <c r="A118" s="1"/>
      <c r="B118" s="34"/>
      <c r="C118" s="33"/>
      <c r="D118" s="71"/>
    </row>
    <row r="119" spans="1:4" ht="15.75">
      <c r="A119" s="1"/>
      <c r="B119" s="37"/>
      <c r="C119" s="82" t="s">
        <v>279</v>
      </c>
      <c r="D119" s="83"/>
    </row>
    <row r="120" spans="2:4" ht="15">
      <c r="B120" s="11" t="s">
        <v>36</v>
      </c>
      <c r="C120" s="12" t="s">
        <v>37</v>
      </c>
      <c r="D120" s="72" t="s">
        <v>38</v>
      </c>
    </row>
    <row r="121" spans="1:4" ht="15.75">
      <c r="A121" s="36" t="s">
        <v>34</v>
      </c>
      <c r="B121" s="3"/>
      <c r="C121" s="3"/>
      <c r="D121" s="73"/>
    </row>
    <row r="122" spans="2:4" ht="15">
      <c r="B122" s="3"/>
      <c r="C122" s="3"/>
      <c r="D122" s="73"/>
    </row>
    <row r="123" spans="1:4" ht="15">
      <c r="A123" s="7"/>
      <c r="B123" s="3"/>
      <c r="C123" s="3"/>
      <c r="D123" s="73"/>
    </row>
    <row r="124" spans="1:4" ht="15">
      <c r="A124" s="3"/>
      <c r="B124" s="3"/>
      <c r="C124" s="3"/>
      <c r="D124" s="73"/>
    </row>
    <row r="125" spans="1:4" ht="15">
      <c r="A125" s="3"/>
      <c r="B125" s="3"/>
      <c r="C125" s="3"/>
      <c r="D125" s="73"/>
    </row>
    <row r="126" spans="1:4" ht="15">
      <c r="A126" s="3"/>
      <c r="B126" s="3"/>
      <c r="C126" s="3"/>
      <c r="D126" s="73"/>
    </row>
    <row r="127" spans="1:4" ht="15">
      <c r="A127" s="3"/>
      <c r="B127" s="3"/>
      <c r="C127" s="3"/>
      <c r="D127" s="73"/>
    </row>
    <row r="128" spans="1:4" ht="15">
      <c r="A128" s="3"/>
      <c r="B128" s="3"/>
      <c r="C128" s="3"/>
      <c r="D128" s="73"/>
    </row>
    <row r="129" spans="1:4" ht="15">
      <c r="A129" s="3"/>
      <c r="B129" s="3"/>
      <c r="C129" s="3"/>
      <c r="D129" s="73"/>
    </row>
    <row r="130" spans="1:4" ht="15">
      <c r="A130" s="3"/>
      <c r="B130" s="3"/>
      <c r="C130" s="3"/>
      <c r="D130" s="73"/>
    </row>
    <row r="131" spans="1:4" ht="15">
      <c r="A131" s="3"/>
      <c r="B131" s="3"/>
      <c r="C131" s="3"/>
      <c r="D131" s="73"/>
    </row>
    <row r="132" spans="1:4" ht="15">
      <c r="A132" s="3"/>
      <c r="B132" s="3"/>
      <c r="C132" s="3"/>
      <c r="D132" s="73"/>
    </row>
    <row r="133" spans="1:4" ht="15">
      <c r="A133" s="3"/>
      <c r="B133" s="3"/>
      <c r="C133" s="3"/>
      <c r="D133" s="73"/>
    </row>
    <row r="134" spans="1:4" ht="15">
      <c r="A134" s="3"/>
      <c r="B134" s="3"/>
      <c r="C134" s="3"/>
      <c r="D134" s="73"/>
    </row>
    <row r="135" ht="15">
      <c r="A135" s="3"/>
    </row>
    <row r="136" ht="15">
      <c r="A136" s="3"/>
    </row>
    <row r="137" ht="15">
      <c r="A137" s="3"/>
    </row>
  </sheetData>
  <sheetProtection password="C982" sheet="1"/>
  <mergeCells count="13">
    <mergeCell ref="D111:D113"/>
    <mergeCell ref="C119:D119"/>
    <mergeCell ref="D97:D101"/>
    <mergeCell ref="D87:D95"/>
    <mergeCell ref="D103:D109"/>
    <mergeCell ref="D59:D75"/>
    <mergeCell ref="D77:D80"/>
    <mergeCell ref="B2:D2"/>
    <mergeCell ref="D19:D21"/>
    <mergeCell ref="D23:D27"/>
    <mergeCell ref="D29:D33"/>
    <mergeCell ref="D35:D39"/>
    <mergeCell ref="D41:D57"/>
  </mergeCells>
  <conditionalFormatting sqref="C5:C28 C34 C85:C102 C110:C113">
    <cfRule type="containsBlanks" priority="40" dxfId="9" stopIfTrue="1">
      <formula>LEN(TRIM(C5))=0</formula>
    </cfRule>
  </conditionalFormatting>
  <conditionalFormatting sqref="B1:C1 B114:C118 B3:C3 B2">
    <cfRule type="expression" priority="23" dxfId="32" stopIfTrue="1">
      <formula>$C$114=0</formula>
    </cfRule>
  </conditionalFormatting>
  <conditionalFormatting sqref="C29:C33">
    <cfRule type="containsBlanks" priority="19" dxfId="9" stopIfTrue="1">
      <formula>LEN(TRIM(C29))=0</formula>
    </cfRule>
  </conditionalFormatting>
  <conditionalFormatting sqref="C35:C39 C41:C57">
    <cfRule type="containsBlanks" priority="18" dxfId="9" stopIfTrue="1">
      <formula>LEN(TRIM(C35))=0</formula>
    </cfRule>
  </conditionalFormatting>
  <conditionalFormatting sqref="C103">
    <cfRule type="containsBlanks" priority="17" dxfId="9" stopIfTrue="1">
      <formula>LEN(TRIM(C103))=0</formula>
    </cfRule>
  </conditionalFormatting>
  <conditionalFormatting sqref="C104">
    <cfRule type="containsBlanks" priority="16" dxfId="9" stopIfTrue="1">
      <formula>LEN(TRIM(C104))=0</formula>
    </cfRule>
  </conditionalFormatting>
  <conditionalFormatting sqref="C105">
    <cfRule type="containsBlanks" priority="15" dxfId="9" stopIfTrue="1">
      <formula>LEN(TRIM(C105))=0</formula>
    </cfRule>
  </conditionalFormatting>
  <conditionalFormatting sqref="C106">
    <cfRule type="containsBlanks" priority="14" dxfId="9" stopIfTrue="1">
      <formula>LEN(TRIM(C106))=0</formula>
    </cfRule>
  </conditionalFormatting>
  <conditionalFormatting sqref="C107">
    <cfRule type="containsBlanks" priority="13" dxfId="9" stopIfTrue="1">
      <formula>LEN(TRIM(C107))=0</formula>
    </cfRule>
  </conditionalFormatting>
  <conditionalFormatting sqref="C108">
    <cfRule type="containsBlanks" priority="12" dxfId="9" stopIfTrue="1">
      <formula>LEN(TRIM(C108))=0</formula>
    </cfRule>
  </conditionalFormatting>
  <conditionalFormatting sqref="C109">
    <cfRule type="containsBlanks" priority="11" dxfId="9" stopIfTrue="1">
      <formula>LEN(TRIM(C109))=0</formula>
    </cfRule>
  </conditionalFormatting>
  <conditionalFormatting sqref="C40">
    <cfRule type="containsBlanks" priority="9" dxfId="9" stopIfTrue="1">
      <formula>LEN(TRIM(C40))=0</formula>
    </cfRule>
  </conditionalFormatting>
  <conditionalFormatting sqref="C59:C75">
    <cfRule type="containsBlanks" priority="8" dxfId="9" stopIfTrue="1">
      <formula>LEN(TRIM(C59))=0</formula>
    </cfRule>
  </conditionalFormatting>
  <conditionalFormatting sqref="C58">
    <cfRule type="containsBlanks" priority="7" dxfId="9" stopIfTrue="1">
      <formula>LEN(TRIM(C58))=0</formula>
    </cfRule>
  </conditionalFormatting>
  <conditionalFormatting sqref="C77:C80">
    <cfRule type="containsBlanks" priority="6" dxfId="9" stopIfTrue="1">
      <formula>LEN(TRIM(C77))=0</formula>
    </cfRule>
  </conditionalFormatting>
  <conditionalFormatting sqref="C76">
    <cfRule type="containsBlanks" priority="5" dxfId="9" stopIfTrue="1">
      <formula>LEN(TRIM(C76))=0</formula>
    </cfRule>
  </conditionalFormatting>
  <conditionalFormatting sqref="C81">
    <cfRule type="containsBlanks" priority="4" dxfId="9" stopIfTrue="1">
      <formula>LEN(TRIM(C81))=0</formula>
    </cfRule>
  </conditionalFormatting>
  <conditionalFormatting sqref="C82">
    <cfRule type="containsBlanks" priority="3" dxfId="9" stopIfTrue="1">
      <formula>LEN(TRIM(C82))=0</formula>
    </cfRule>
  </conditionalFormatting>
  <conditionalFormatting sqref="C83">
    <cfRule type="containsBlanks" priority="2" dxfId="9" stopIfTrue="1">
      <formula>LEN(TRIM(C83))=0</formula>
    </cfRule>
  </conditionalFormatting>
  <conditionalFormatting sqref="C84">
    <cfRule type="containsBlanks" priority="1" dxfId="9" stopIfTrue="1">
      <formula>LEN(TRIM(C84))=0</formula>
    </cfRule>
  </conditionalFormatting>
  <dataValidations count="10">
    <dataValidation allowBlank="1" showInputMessage="1" showErrorMessage="1" promptTitle="Указывайте код города" prompt="Указывая местный номер (2-35-43), обязательно нужно приводить код города, например, (861-34) 2-35-43" sqref="C16"/>
    <dataValidation errorStyle="warning" type="whole" operator="greaterThanOrEqual" allowBlank="1" showInputMessage="1" showErrorMessage="1" promptTitle="Введите номер ДОО" prompt="Это число используется для технических нужд. Введите только число без дополнительных символов (например, 17). Если ДОО не имеет номера, то введите название ДОО, например, Звездочка" errorTitle="Желательно вводить только число" error="Вы уверены в правильности введенных данных?" sqref="C6">
      <formula1>0</formula1>
    </dataValidation>
    <dataValidation allowBlank="1" showInputMessage="1" showErrorMessage="1" promptTitle="МОУО-" prompt="муниципальный орган управления образованием" sqref="B8:B9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Наименование ОУ" prompt="Введите полное наименование общеобразовательной организации" sqref="C7"/>
    <dataValidation allowBlank="1" showInputMessage="1" showErrorMessage="1" promptTitle="Это заголовок" prompt="Данное поле не заполняется" sqref="C17:D17 C22:D22 C28:D28 C34:D34 C96:D96 C110:D110 C85:D86 C102:D102 C40:D40 C58:D58 C76:D76"/>
    <dataValidation type="whole" operator="greaterThanOrEqual" allowBlank="1" showInputMessage="1" showErrorMessage="1" prompt="Введите только число" sqref="C18">
      <formula1>0</formula1>
    </dataValidation>
    <dataValidation type="list" allowBlank="1" showInputMessage="1" showErrorMessage="1" promptTitle="Введите только число" prompt="Используется только один из следующих вариантов:&#10;0   -  &quot;0%&quot;&#10;25 - &quot;до 25%&quot; (1-25%)&#10;50 -  &quot;до 50%&quot; (26-50%)&#10;75 - &quot;до 75%&quot; (51-75%)&#10;100 - &quot;до 100%&quot; (76-100%)" sqref="C97:C101 C87:C95 C111:C113">
      <formula1>"0,25,50,75,100"</formula1>
    </dataValidation>
    <dataValidation type="list" allowBlank="1" showInputMessage="1" showErrorMessage="1" promptTitle="Введите или выберите ответ" prompt="да ИЛИ нет" sqref="C19:C21 C23:C27 C29:C33 C103:C109 C35:C39 C41:C57 C59:C75 C77:C84">
      <formula1>"да,нет"</formula1>
    </dataValidation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5">
      <formula1>$I$2:$I$45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7"/>
  <sheetViews>
    <sheetView zoomScale="85" zoomScaleNormal="85" zoomScalePageLayoutView="0" workbookViewId="0" topLeftCell="A1">
      <selection activeCell="G1" sqref="G1:G16384"/>
    </sheetView>
  </sheetViews>
  <sheetFormatPr defaultColWidth="9.140625" defaultRowHeight="15"/>
  <cols>
    <col min="1" max="1" width="10.8515625" style="41" customWidth="1"/>
    <col min="2" max="2" width="59.8515625" style="41" customWidth="1"/>
    <col min="3" max="3" width="8.28125" style="41" customWidth="1"/>
    <col min="4" max="5" width="6.140625" style="41" customWidth="1"/>
    <col min="6" max="6" width="4.57421875" style="40" customWidth="1"/>
    <col min="7" max="176" width="35.8515625" style="40" customWidth="1"/>
    <col min="177" max="16384" width="9.140625" style="40" customWidth="1"/>
  </cols>
  <sheetData>
    <row r="2" ht="15">
      <c r="B2" s="41" t="e">
        <f>IF(#REF!="","",#REF!)</f>
        <v>#REF!</v>
      </c>
    </row>
    <row r="3" ht="15">
      <c r="C3" s="41" t="s">
        <v>136</v>
      </c>
    </row>
    <row r="4" spans="1:5" ht="37.5">
      <c r="A4" s="8" t="s">
        <v>2</v>
      </c>
      <c r="B4" s="9" t="s">
        <v>3</v>
      </c>
      <c r="C4" s="9" t="s">
        <v>137</v>
      </c>
      <c r="D4" s="9" t="s">
        <v>139</v>
      </c>
      <c r="E4" s="9" t="s">
        <v>138</v>
      </c>
    </row>
    <row r="5" spans="1:5" ht="31.5">
      <c r="A5" s="15">
        <v>1</v>
      </c>
      <c r="B5" s="4" t="s">
        <v>6</v>
      </c>
      <c r="C5" s="4">
        <f aca="true" t="shared" si="0" ref="C5:C16">COUNTA($F5:$IV5)</f>
        <v>0</v>
      </c>
      <c r="D5" s="17" t="s">
        <v>140</v>
      </c>
      <c r="E5" s="17" t="s">
        <v>140</v>
      </c>
    </row>
    <row r="6" spans="1:5" ht="15.75">
      <c r="A6" s="18" t="s">
        <v>8</v>
      </c>
      <c r="B6" s="4" t="s">
        <v>9</v>
      </c>
      <c r="C6" s="4">
        <f t="shared" si="0"/>
        <v>0</v>
      </c>
      <c r="D6" s="17" t="s">
        <v>140</v>
      </c>
      <c r="E6" s="17" t="s">
        <v>140</v>
      </c>
    </row>
    <row r="7" spans="1:5" ht="31.5">
      <c r="A7" s="18" t="s">
        <v>11</v>
      </c>
      <c r="B7" s="4" t="s">
        <v>12</v>
      </c>
      <c r="C7" s="4">
        <f t="shared" si="0"/>
        <v>0</v>
      </c>
      <c r="D7" s="17" t="s">
        <v>140</v>
      </c>
      <c r="E7" s="17" t="s">
        <v>140</v>
      </c>
    </row>
    <row r="8" spans="1:5" ht="31.5">
      <c r="A8" s="15">
        <v>3</v>
      </c>
      <c r="B8" s="28" t="s">
        <v>14</v>
      </c>
      <c r="C8" s="4">
        <f t="shared" si="0"/>
        <v>0</v>
      </c>
      <c r="D8" s="17" t="s">
        <v>140</v>
      </c>
      <c r="E8" s="17" t="s">
        <v>140</v>
      </c>
    </row>
    <row r="9" spans="1:5" ht="15.75">
      <c r="A9" s="15">
        <v>4</v>
      </c>
      <c r="B9" s="28" t="s">
        <v>16</v>
      </c>
      <c r="C9" s="4">
        <f t="shared" si="0"/>
        <v>0</v>
      </c>
      <c r="D9" s="17" t="s">
        <v>140</v>
      </c>
      <c r="E9" s="17" t="s">
        <v>140</v>
      </c>
    </row>
    <row r="10" spans="1:5" ht="31.5">
      <c r="A10" s="16">
        <v>5</v>
      </c>
      <c r="B10" s="29" t="s">
        <v>18</v>
      </c>
      <c r="C10" s="4">
        <f t="shared" si="0"/>
        <v>0</v>
      </c>
      <c r="D10" s="17" t="s">
        <v>140</v>
      </c>
      <c r="E10" s="17" t="s">
        <v>140</v>
      </c>
    </row>
    <row r="11" spans="1:5" ht="31.5">
      <c r="A11" s="16">
        <v>6</v>
      </c>
      <c r="B11" s="29" t="s">
        <v>20</v>
      </c>
      <c r="C11" s="4">
        <f t="shared" si="0"/>
        <v>0</v>
      </c>
      <c r="D11" s="17" t="s">
        <v>140</v>
      </c>
      <c r="E11" s="17" t="s">
        <v>140</v>
      </c>
    </row>
    <row r="12" spans="1:5" ht="15.75">
      <c r="A12" s="16">
        <v>7</v>
      </c>
      <c r="B12" s="29" t="s">
        <v>22</v>
      </c>
      <c r="C12" s="4">
        <f t="shared" si="0"/>
        <v>0</v>
      </c>
      <c r="D12" s="17" t="s">
        <v>140</v>
      </c>
      <c r="E12" s="17" t="s">
        <v>140</v>
      </c>
    </row>
    <row r="13" spans="1:5" ht="15.75">
      <c r="A13" s="16">
        <v>8</v>
      </c>
      <c r="B13" s="4" t="s">
        <v>24</v>
      </c>
      <c r="C13" s="4">
        <f t="shared" si="0"/>
        <v>0</v>
      </c>
      <c r="D13" s="17" t="s">
        <v>140</v>
      </c>
      <c r="E13" s="17" t="s">
        <v>140</v>
      </c>
    </row>
    <row r="14" spans="1:5" ht="15.75">
      <c r="A14" s="16">
        <v>9</v>
      </c>
      <c r="B14" s="4" t="s">
        <v>26</v>
      </c>
      <c r="C14" s="4">
        <f t="shared" si="0"/>
        <v>0</v>
      </c>
      <c r="D14" s="17" t="s">
        <v>140</v>
      </c>
      <c r="E14" s="17" t="s">
        <v>140</v>
      </c>
    </row>
    <row r="15" spans="1:5" ht="15.75">
      <c r="A15" s="16">
        <v>10</v>
      </c>
      <c r="B15" s="4" t="s">
        <v>28</v>
      </c>
      <c r="C15" s="4">
        <f t="shared" si="0"/>
        <v>0</v>
      </c>
      <c r="D15" s="17" t="s">
        <v>140</v>
      </c>
      <c r="E15" s="17" t="s">
        <v>140</v>
      </c>
    </row>
    <row r="16" spans="1:5" ht="15.75">
      <c r="A16" s="16">
        <v>11</v>
      </c>
      <c r="B16" s="4" t="s">
        <v>30</v>
      </c>
      <c r="C16" s="4">
        <f t="shared" si="0"/>
        <v>0</v>
      </c>
      <c r="D16" s="17" t="s">
        <v>140</v>
      </c>
      <c r="E16" s="17" t="s">
        <v>140</v>
      </c>
    </row>
    <row r="17" spans="1:5" ht="31.5">
      <c r="A17" s="55">
        <v>12</v>
      </c>
      <c r="B17" s="56" t="s">
        <v>68</v>
      </c>
      <c r="C17" s="17" t="s">
        <v>140</v>
      </c>
      <c r="D17" s="17" t="s">
        <v>140</v>
      </c>
      <c r="E17" s="17" t="s">
        <v>140</v>
      </c>
    </row>
    <row r="18" spans="1:5" ht="31.5">
      <c r="A18" s="57" t="s">
        <v>78</v>
      </c>
      <c r="B18" s="58" t="s">
        <v>69</v>
      </c>
      <c r="C18" s="4">
        <f>COUNTA($F18:$IV18)</f>
        <v>0</v>
      </c>
      <c r="D18" s="17" t="s">
        <v>140</v>
      </c>
      <c r="E18" s="17">
        <f>SUM($F18:$IV18)</f>
        <v>0</v>
      </c>
    </row>
    <row r="19" spans="1:5" ht="47.25">
      <c r="A19" s="57" t="s">
        <v>79</v>
      </c>
      <c r="B19" s="58" t="s">
        <v>70</v>
      </c>
      <c r="C19" s="51">
        <f>COUNTA($F19:$IV19)</f>
        <v>0</v>
      </c>
      <c r="D19" s="51">
        <f>COUNTIF($F19:$IV19,"нет")</f>
        <v>0</v>
      </c>
      <c r="E19" s="51">
        <f>COUNTIF($F19:$IV19,"да")</f>
        <v>0</v>
      </c>
    </row>
    <row r="20" spans="1:5" ht="47.25">
      <c r="A20" s="57" t="s">
        <v>80</v>
      </c>
      <c r="B20" s="58" t="s">
        <v>71</v>
      </c>
      <c r="C20" s="51">
        <f>COUNTA($F20:$IV20)</f>
        <v>0</v>
      </c>
      <c r="D20" s="51">
        <f>COUNTIF($F20:$IV20,"нет")</f>
        <v>0</v>
      </c>
      <c r="E20" s="51">
        <f>COUNTIF($F20:$IV20,"да")</f>
        <v>0</v>
      </c>
    </row>
    <row r="21" spans="1:5" ht="47.25">
      <c r="A21" s="57" t="s">
        <v>81</v>
      </c>
      <c r="B21" s="58" t="s">
        <v>72</v>
      </c>
      <c r="C21" s="51">
        <f>COUNTA($F21:$IV21)</f>
        <v>0</v>
      </c>
      <c r="D21" s="51">
        <f>COUNTIF($F21:$IV21,"нет")</f>
        <v>0</v>
      </c>
      <c r="E21" s="51">
        <f>COUNTIF($F21:$IV21,"да")</f>
        <v>0</v>
      </c>
    </row>
    <row r="22" spans="1:5" ht="63">
      <c r="A22" s="57" t="s">
        <v>82</v>
      </c>
      <c r="B22" s="58" t="s">
        <v>91</v>
      </c>
      <c r="C22" s="17" t="s">
        <v>140</v>
      </c>
      <c r="D22" s="17" t="s">
        <v>140</v>
      </c>
      <c r="E22" s="17" t="s">
        <v>140</v>
      </c>
    </row>
    <row r="23" spans="1:5" ht="15.75">
      <c r="A23" s="57" t="s">
        <v>92</v>
      </c>
      <c r="B23" s="58" t="s">
        <v>86</v>
      </c>
      <c r="C23" s="51">
        <f>COUNTA($F23:$IV23)</f>
        <v>0</v>
      </c>
      <c r="D23" s="51">
        <f>COUNTIF($F23:$IV23,"нет")</f>
        <v>0</v>
      </c>
      <c r="E23" s="51">
        <f>COUNTIF($F23:$IV23,"да")</f>
        <v>0</v>
      </c>
    </row>
    <row r="24" spans="1:5" ht="15.75">
      <c r="A24" s="57" t="s">
        <v>93</v>
      </c>
      <c r="B24" s="58" t="s">
        <v>90</v>
      </c>
      <c r="C24" s="51">
        <f>COUNTA($F24:$IV24)</f>
        <v>0</v>
      </c>
      <c r="D24" s="51">
        <f>COUNTIF($F24:$IV24,"нет")</f>
        <v>0</v>
      </c>
      <c r="E24" s="51">
        <f>COUNTIF($F24:$IV24,"да")</f>
        <v>0</v>
      </c>
    </row>
    <row r="25" spans="1:5" ht="15.75">
      <c r="A25" s="57" t="s">
        <v>94</v>
      </c>
      <c r="B25" s="58" t="s">
        <v>89</v>
      </c>
      <c r="C25" s="51">
        <f>COUNTA($F25:$IV25)</f>
        <v>0</v>
      </c>
      <c r="D25" s="51">
        <f>COUNTIF($F25:$IV25,"нет")</f>
        <v>0</v>
      </c>
      <c r="E25" s="51">
        <f>COUNTIF($F25:$IV25,"да")</f>
        <v>0</v>
      </c>
    </row>
    <row r="26" spans="1:5" ht="15.75">
      <c r="A26" s="57" t="s">
        <v>95</v>
      </c>
      <c r="B26" s="58" t="s">
        <v>88</v>
      </c>
      <c r="C26" s="51">
        <f>COUNTA($F26:$IV26)</f>
        <v>0</v>
      </c>
      <c r="D26" s="51">
        <f>COUNTIF($F26:$IV26,"нет")</f>
        <v>0</v>
      </c>
      <c r="E26" s="51">
        <f>COUNTIF($F26:$IV26,"да")</f>
        <v>0</v>
      </c>
    </row>
    <row r="27" spans="1:5" ht="15.75">
      <c r="A27" s="57" t="s">
        <v>96</v>
      </c>
      <c r="B27" s="58" t="s">
        <v>87</v>
      </c>
      <c r="C27" s="51">
        <f>COUNTA($F27:$IV27)</f>
        <v>0</v>
      </c>
      <c r="D27" s="51">
        <f>COUNTIF($F27:$IV27,"нет")</f>
        <v>0</v>
      </c>
      <c r="E27" s="51">
        <f>COUNTIF($F27:$IV27,"да")</f>
        <v>0</v>
      </c>
    </row>
    <row r="28" spans="1:5" ht="47.25">
      <c r="A28" s="57" t="s">
        <v>83</v>
      </c>
      <c r="B28" s="58" t="s">
        <v>149</v>
      </c>
      <c r="C28" s="17" t="s">
        <v>140</v>
      </c>
      <c r="D28" s="17" t="s">
        <v>140</v>
      </c>
      <c r="E28" s="17" t="s">
        <v>140</v>
      </c>
    </row>
    <row r="29" spans="1:5" ht="15.75">
      <c r="A29" s="57" t="s">
        <v>97</v>
      </c>
      <c r="B29" s="58" t="s">
        <v>86</v>
      </c>
      <c r="C29" s="51">
        <f>COUNTA($F29:$IV29)</f>
        <v>0</v>
      </c>
      <c r="D29" s="51">
        <f>COUNTIF($F29:$IV29,"нет")</f>
        <v>0</v>
      </c>
      <c r="E29" s="51">
        <f>COUNTIF($F29:$IV29,"да")</f>
        <v>0</v>
      </c>
    </row>
    <row r="30" spans="1:5" ht="15.75">
      <c r="A30" s="57" t="s">
        <v>98</v>
      </c>
      <c r="B30" s="58" t="s">
        <v>90</v>
      </c>
      <c r="C30" s="51">
        <f>COUNTA($F30:$IV30)</f>
        <v>0</v>
      </c>
      <c r="D30" s="51">
        <f>COUNTIF($F30:$IV30,"нет")</f>
        <v>0</v>
      </c>
      <c r="E30" s="51">
        <f>COUNTIF($F30:$IV30,"да")</f>
        <v>0</v>
      </c>
    </row>
    <row r="31" spans="1:5" ht="15.75">
      <c r="A31" s="57" t="s">
        <v>99</v>
      </c>
      <c r="B31" s="58" t="s">
        <v>89</v>
      </c>
      <c r="C31" s="51">
        <f>COUNTA($F31:$IV31)</f>
        <v>0</v>
      </c>
      <c r="D31" s="51">
        <f>COUNTIF($F31:$IV31,"нет")</f>
        <v>0</v>
      </c>
      <c r="E31" s="51">
        <f>COUNTIF($F31:$IV31,"да")</f>
        <v>0</v>
      </c>
    </row>
    <row r="32" spans="1:5" ht="15.75">
      <c r="A32" s="57" t="s">
        <v>100</v>
      </c>
      <c r="B32" s="58" t="s">
        <v>88</v>
      </c>
      <c r="C32" s="51">
        <f>COUNTA($F32:$IV32)</f>
        <v>0</v>
      </c>
      <c r="D32" s="51">
        <f>COUNTIF($F32:$IV32,"нет")</f>
        <v>0</v>
      </c>
      <c r="E32" s="51">
        <f>COUNTIF($F32:$IV32,"да")</f>
        <v>0</v>
      </c>
    </row>
    <row r="33" spans="1:5" ht="15.75">
      <c r="A33" s="57" t="s">
        <v>101</v>
      </c>
      <c r="B33" s="58" t="s">
        <v>87</v>
      </c>
      <c r="C33" s="51">
        <f>COUNTA($F33:$IV33)</f>
        <v>0</v>
      </c>
      <c r="D33" s="51">
        <f>COUNTIF($F33:$IV33,"нет")</f>
        <v>0</v>
      </c>
      <c r="E33" s="51">
        <f>COUNTIF($F33:$IV33,"да")</f>
        <v>0</v>
      </c>
    </row>
    <row r="34" spans="1:5" ht="47.25">
      <c r="A34" s="57" t="s">
        <v>84</v>
      </c>
      <c r="B34" s="58" t="s">
        <v>107</v>
      </c>
      <c r="C34" s="17" t="s">
        <v>140</v>
      </c>
      <c r="D34" s="17" t="s">
        <v>140</v>
      </c>
      <c r="E34" s="17" t="s">
        <v>140</v>
      </c>
    </row>
    <row r="35" spans="1:5" ht="15.75">
      <c r="A35" s="57" t="s">
        <v>102</v>
      </c>
      <c r="B35" s="58" t="s">
        <v>86</v>
      </c>
      <c r="C35" s="51">
        <f>COUNTA($F35:$IV35)</f>
        <v>0</v>
      </c>
      <c r="D35" s="51">
        <f>COUNTIF($F35:$IV35,"нет")</f>
        <v>0</v>
      </c>
      <c r="E35" s="51">
        <f>COUNTIF($F35:$IV35,"да")</f>
        <v>0</v>
      </c>
    </row>
    <row r="36" spans="1:5" ht="15.75">
      <c r="A36" s="57" t="s">
        <v>103</v>
      </c>
      <c r="B36" s="58" t="s">
        <v>90</v>
      </c>
      <c r="C36" s="51">
        <f>COUNTA($F36:$IV36)</f>
        <v>0</v>
      </c>
      <c r="D36" s="51">
        <f>COUNTIF($F36:$IV36,"нет")</f>
        <v>0</v>
      </c>
      <c r="E36" s="51">
        <f>COUNTIF($F36:$IV36,"да")</f>
        <v>0</v>
      </c>
    </row>
    <row r="37" spans="1:5" ht="15.75">
      <c r="A37" s="57" t="s">
        <v>104</v>
      </c>
      <c r="B37" s="58" t="s">
        <v>89</v>
      </c>
      <c r="C37" s="51">
        <f>COUNTA($F37:$IV37)</f>
        <v>0</v>
      </c>
      <c r="D37" s="51">
        <f>COUNTIF($F37:$IV37,"нет")</f>
        <v>0</v>
      </c>
      <c r="E37" s="51">
        <f>COUNTIF($F37:$IV37,"да")</f>
        <v>0</v>
      </c>
    </row>
    <row r="38" spans="1:5" ht="15.75">
      <c r="A38" s="57" t="s">
        <v>105</v>
      </c>
      <c r="B38" s="58" t="s">
        <v>88</v>
      </c>
      <c r="C38" s="51">
        <f>COUNTA($F38:$IV38)</f>
        <v>0</v>
      </c>
      <c r="D38" s="51">
        <f>COUNTIF($F38:$IV38,"нет")</f>
        <v>0</v>
      </c>
      <c r="E38" s="51">
        <f>COUNTIF($F38:$IV38,"да")</f>
        <v>0</v>
      </c>
    </row>
    <row r="39" spans="1:5" ht="15.75">
      <c r="A39" s="57" t="s">
        <v>106</v>
      </c>
      <c r="B39" s="58" t="s">
        <v>87</v>
      </c>
      <c r="C39" s="51">
        <f>COUNTA($F39:$IV39)</f>
        <v>0</v>
      </c>
      <c r="D39" s="51">
        <f>COUNTIF($F39:$IV39,"нет")</f>
        <v>0</v>
      </c>
      <c r="E39" s="51">
        <f>COUNTIF($F39:$IV39,"да")</f>
        <v>0</v>
      </c>
    </row>
    <row r="40" spans="1:5" ht="47.25">
      <c r="A40" s="57" t="s">
        <v>192</v>
      </c>
      <c r="B40" s="58" t="s">
        <v>193</v>
      </c>
      <c r="C40" s="49" t="s">
        <v>67</v>
      </c>
      <c r="D40" s="49" t="s">
        <v>67</v>
      </c>
      <c r="E40" s="52"/>
    </row>
    <row r="41" spans="1:6" ht="15.75">
      <c r="A41" s="59" t="s">
        <v>209</v>
      </c>
      <c r="B41" s="60" t="s">
        <v>194</v>
      </c>
      <c r="C41" s="51">
        <f aca="true" t="shared" si="1" ref="C41:C57">COUNTA($F41:$IV41)</f>
        <v>0</v>
      </c>
      <c r="D41" s="51">
        <f aca="true" t="shared" si="2" ref="D41:D57">COUNTIF($F41:$IV41,"нет")</f>
        <v>0</v>
      </c>
      <c r="E41" s="51">
        <f aca="true" t="shared" si="3" ref="E41:E57">COUNTIF($F41:$IV41,"да")</f>
        <v>0</v>
      </c>
      <c r="F41" s="53"/>
    </row>
    <row r="42" spans="1:6" ht="15.75">
      <c r="A42" s="59" t="s">
        <v>210</v>
      </c>
      <c r="B42" s="60" t="s">
        <v>195</v>
      </c>
      <c r="C42" s="51">
        <f t="shared" si="1"/>
        <v>0</v>
      </c>
      <c r="D42" s="51">
        <f t="shared" si="2"/>
        <v>0</v>
      </c>
      <c r="E42" s="51">
        <f t="shared" si="3"/>
        <v>0</v>
      </c>
      <c r="F42" s="53"/>
    </row>
    <row r="43" spans="1:6" ht="15.75">
      <c r="A43" s="59" t="s">
        <v>211</v>
      </c>
      <c r="B43" s="60" t="s">
        <v>196</v>
      </c>
      <c r="C43" s="51">
        <f t="shared" si="1"/>
        <v>0</v>
      </c>
      <c r="D43" s="51">
        <f t="shared" si="2"/>
        <v>0</v>
      </c>
      <c r="E43" s="51">
        <f t="shared" si="3"/>
        <v>0</v>
      </c>
      <c r="F43" s="53"/>
    </row>
    <row r="44" spans="1:6" ht="15.75">
      <c r="A44" s="59" t="s">
        <v>212</v>
      </c>
      <c r="B44" s="60" t="s">
        <v>197</v>
      </c>
      <c r="C44" s="51">
        <f t="shared" si="1"/>
        <v>0</v>
      </c>
      <c r="D44" s="51">
        <f t="shared" si="2"/>
        <v>0</v>
      </c>
      <c r="E44" s="51">
        <f t="shared" si="3"/>
        <v>0</v>
      </c>
      <c r="F44" s="53"/>
    </row>
    <row r="45" spans="1:6" ht="15.75">
      <c r="A45" s="59" t="s">
        <v>213</v>
      </c>
      <c r="B45" s="60" t="s">
        <v>198</v>
      </c>
      <c r="C45" s="51">
        <f t="shared" si="1"/>
        <v>0</v>
      </c>
      <c r="D45" s="51">
        <f t="shared" si="2"/>
        <v>0</v>
      </c>
      <c r="E45" s="51">
        <f t="shared" si="3"/>
        <v>0</v>
      </c>
      <c r="F45" s="53"/>
    </row>
    <row r="46" spans="1:6" ht="15.75">
      <c r="A46" s="59" t="s">
        <v>214</v>
      </c>
      <c r="B46" s="60" t="s">
        <v>199</v>
      </c>
      <c r="C46" s="51">
        <f t="shared" si="1"/>
        <v>0</v>
      </c>
      <c r="D46" s="51">
        <f t="shared" si="2"/>
        <v>0</v>
      </c>
      <c r="E46" s="51">
        <f t="shared" si="3"/>
        <v>0</v>
      </c>
      <c r="F46" s="53"/>
    </row>
    <row r="47" spans="1:6" ht="15.75">
      <c r="A47" s="59" t="s">
        <v>215</v>
      </c>
      <c r="B47" s="60" t="s">
        <v>200</v>
      </c>
      <c r="C47" s="51">
        <f t="shared" si="1"/>
        <v>0</v>
      </c>
      <c r="D47" s="51">
        <f t="shared" si="2"/>
        <v>0</v>
      </c>
      <c r="E47" s="51">
        <f t="shared" si="3"/>
        <v>0</v>
      </c>
      <c r="F47" s="53"/>
    </row>
    <row r="48" spans="1:6" ht="15.75">
      <c r="A48" s="59" t="s">
        <v>216</v>
      </c>
      <c r="B48" s="60" t="s">
        <v>201</v>
      </c>
      <c r="C48" s="51">
        <f t="shared" si="1"/>
        <v>0</v>
      </c>
      <c r="D48" s="51">
        <f t="shared" si="2"/>
        <v>0</v>
      </c>
      <c r="E48" s="51">
        <f t="shared" si="3"/>
        <v>0</v>
      </c>
      <c r="F48" s="53"/>
    </row>
    <row r="49" spans="1:6" ht="15.75">
      <c r="A49" s="59" t="s">
        <v>217</v>
      </c>
      <c r="B49" s="60" t="s">
        <v>228</v>
      </c>
      <c r="C49" s="51">
        <f t="shared" si="1"/>
        <v>0</v>
      </c>
      <c r="D49" s="51">
        <f t="shared" si="2"/>
        <v>0</v>
      </c>
      <c r="E49" s="51">
        <f t="shared" si="3"/>
        <v>0</v>
      </c>
      <c r="F49" s="53"/>
    </row>
    <row r="50" spans="1:6" ht="21" customHeight="1">
      <c r="A50" s="59" t="s">
        <v>218</v>
      </c>
      <c r="B50" s="60" t="s">
        <v>202</v>
      </c>
      <c r="C50" s="51">
        <f t="shared" si="1"/>
        <v>0</v>
      </c>
      <c r="D50" s="51">
        <f t="shared" si="2"/>
        <v>0</v>
      </c>
      <c r="E50" s="51">
        <f t="shared" si="3"/>
        <v>0</v>
      </c>
      <c r="F50" s="53"/>
    </row>
    <row r="51" spans="1:6" ht="20.25" customHeight="1">
      <c r="A51" s="59" t="s">
        <v>219</v>
      </c>
      <c r="B51" s="60" t="s">
        <v>203</v>
      </c>
      <c r="C51" s="51">
        <f t="shared" si="1"/>
        <v>0</v>
      </c>
      <c r="D51" s="51">
        <f t="shared" si="2"/>
        <v>0</v>
      </c>
      <c r="E51" s="51">
        <f t="shared" si="3"/>
        <v>0</v>
      </c>
      <c r="F51" s="53"/>
    </row>
    <row r="52" spans="1:6" ht="21.75" customHeight="1">
      <c r="A52" s="59" t="s">
        <v>220</v>
      </c>
      <c r="B52" s="60" t="s">
        <v>204</v>
      </c>
      <c r="C52" s="51">
        <f t="shared" si="1"/>
        <v>0</v>
      </c>
      <c r="D52" s="51">
        <f t="shared" si="2"/>
        <v>0</v>
      </c>
      <c r="E52" s="51">
        <f t="shared" si="3"/>
        <v>0</v>
      </c>
      <c r="F52" s="53"/>
    </row>
    <row r="53" spans="1:6" ht="21" customHeight="1">
      <c r="A53" s="59" t="s">
        <v>221</v>
      </c>
      <c r="B53" s="60" t="s">
        <v>229</v>
      </c>
      <c r="C53" s="51">
        <f t="shared" si="1"/>
        <v>0</v>
      </c>
      <c r="D53" s="51">
        <f t="shared" si="2"/>
        <v>0</v>
      </c>
      <c r="E53" s="51">
        <f t="shared" si="3"/>
        <v>0</v>
      </c>
      <c r="F53" s="53"/>
    </row>
    <row r="54" spans="1:6" ht="23.25" customHeight="1">
      <c r="A54" s="59" t="s">
        <v>222</v>
      </c>
      <c r="B54" s="60" t="s">
        <v>205</v>
      </c>
      <c r="C54" s="51">
        <f t="shared" si="1"/>
        <v>0</v>
      </c>
      <c r="D54" s="51">
        <f t="shared" si="2"/>
        <v>0</v>
      </c>
      <c r="E54" s="51">
        <f t="shared" si="3"/>
        <v>0</v>
      </c>
      <c r="F54" s="53"/>
    </row>
    <row r="55" spans="1:6" ht="21" customHeight="1">
      <c r="A55" s="59" t="s">
        <v>223</v>
      </c>
      <c r="B55" s="60" t="s">
        <v>206</v>
      </c>
      <c r="C55" s="51">
        <f t="shared" si="1"/>
        <v>0</v>
      </c>
      <c r="D55" s="51">
        <f t="shared" si="2"/>
        <v>0</v>
      </c>
      <c r="E55" s="51">
        <f t="shared" si="3"/>
        <v>0</v>
      </c>
      <c r="F55" s="53"/>
    </row>
    <row r="56" spans="1:6" ht="19.5" customHeight="1">
      <c r="A56" s="59" t="s">
        <v>224</v>
      </c>
      <c r="B56" s="60" t="s">
        <v>207</v>
      </c>
      <c r="C56" s="51">
        <f t="shared" si="1"/>
        <v>0</v>
      </c>
      <c r="D56" s="51">
        <f t="shared" si="2"/>
        <v>0</v>
      </c>
      <c r="E56" s="51">
        <f t="shared" si="3"/>
        <v>0</v>
      </c>
      <c r="F56" s="53"/>
    </row>
    <row r="57" spans="1:6" ht="24" customHeight="1">
      <c r="A57" s="59" t="s">
        <v>225</v>
      </c>
      <c r="B57" s="60" t="s">
        <v>208</v>
      </c>
      <c r="C57" s="51">
        <f t="shared" si="1"/>
        <v>0</v>
      </c>
      <c r="D57" s="51">
        <f t="shared" si="2"/>
        <v>0</v>
      </c>
      <c r="E57" s="51">
        <f t="shared" si="3"/>
        <v>0</v>
      </c>
      <c r="F57" s="53"/>
    </row>
    <row r="58" spans="1:6" ht="66" customHeight="1">
      <c r="A58" s="57" t="s">
        <v>226</v>
      </c>
      <c r="B58" s="58" t="s">
        <v>227</v>
      </c>
      <c r="C58" s="50" t="s">
        <v>67</v>
      </c>
      <c r="D58" s="49"/>
      <c r="E58" s="52"/>
      <c r="F58" s="53"/>
    </row>
    <row r="59" spans="1:6" ht="15.75">
      <c r="A59" s="59" t="s">
        <v>230</v>
      </c>
      <c r="B59" s="60" t="s">
        <v>194</v>
      </c>
      <c r="C59" s="51">
        <f aca="true" t="shared" si="4" ref="C59:C75">COUNTA($F59:$IV59)</f>
        <v>0</v>
      </c>
      <c r="D59" s="51">
        <f aca="true" t="shared" si="5" ref="D59:D75">COUNTIF($F59:$IV59,"нет")</f>
        <v>0</v>
      </c>
      <c r="E59" s="51">
        <f aca="true" t="shared" si="6" ref="E59:E75">COUNTIF($F59:$IV59,"да")</f>
        <v>0</v>
      </c>
      <c r="F59" s="53"/>
    </row>
    <row r="60" spans="1:6" ht="15.75">
      <c r="A60" s="59" t="s">
        <v>231</v>
      </c>
      <c r="B60" s="60" t="s">
        <v>195</v>
      </c>
      <c r="C60" s="51">
        <f t="shared" si="4"/>
        <v>0</v>
      </c>
      <c r="D60" s="51">
        <f t="shared" si="5"/>
        <v>0</v>
      </c>
      <c r="E60" s="51">
        <f t="shared" si="6"/>
        <v>0</v>
      </c>
      <c r="F60" s="53"/>
    </row>
    <row r="61" spans="1:6" ht="15.75">
      <c r="A61" s="59" t="s">
        <v>232</v>
      </c>
      <c r="B61" s="60" t="s">
        <v>196</v>
      </c>
      <c r="C61" s="51">
        <f t="shared" si="4"/>
        <v>0</v>
      </c>
      <c r="D61" s="51">
        <f t="shared" si="5"/>
        <v>0</v>
      </c>
      <c r="E61" s="51">
        <f t="shared" si="6"/>
        <v>0</v>
      </c>
      <c r="F61" s="53"/>
    </row>
    <row r="62" spans="1:6" ht="15.75">
      <c r="A62" s="59" t="s">
        <v>233</v>
      </c>
      <c r="B62" s="60" t="s">
        <v>197</v>
      </c>
      <c r="C62" s="51">
        <f t="shared" si="4"/>
        <v>0</v>
      </c>
      <c r="D62" s="51">
        <f t="shared" si="5"/>
        <v>0</v>
      </c>
      <c r="E62" s="51">
        <f t="shared" si="6"/>
        <v>0</v>
      </c>
      <c r="F62" s="53"/>
    </row>
    <row r="63" spans="1:6" ht="15.75">
      <c r="A63" s="59" t="s">
        <v>234</v>
      </c>
      <c r="B63" s="60" t="s">
        <v>198</v>
      </c>
      <c r="C63" s="51">
        <f t="shared" si="4"/>
        <v>0</v>
      </c>
      <c r="D63" s="51">
        <f t="shared" si="5"/>
        <v>0</v>
      </c>
      <c r="E63" s="51">
        <f t="shared" si="6"/>
        <v>0</v>
      </c>
      <c r="F63" s="53"/>
    </row>
    <row r="64" spans="1:6" ht="15.75">
      <c r="A64" s="59" t="s">
        <v>235</v>
      </c>
      <c r="B64" s="60" t="s">
        <v>199</v>
      </c>
      <c r="C64" s="51">
        <f t="shared" si="4"/>
        <v>0</v>
      </c>
      <c r="D64" s="51">
        <f t="shared" si="5"/>
        <v>0</v>
      </c>
      <c r="E64" s="51">
        <f t="shared" si="6"/>
        <v>0</v>
      </c>
      <c r="F64" s="53"/>
    </row>
    <row r="65" spans="1:6" ht="15.75">
      <c r="A65" s="59" t="s">
        <v>236</v>
      </c>
      <c r="B65" s="60" t="s">
        <v>200</v>
      </c>
      <c r="C65" s="51">
        <f t="shared" si="4"/>
        <v>0</v>
      </c>
      <c r="D65" s="51">
        <f t="shared" si="5"/>
        <v>0</v>
      </c>
      <c r="E65" s="51">
        <f t="shared" si="6"/>
        <v>0</v>
      </c>
      <c r="F65" s="53"/>
    </row>
    <row r="66" spans="1:6" ht="15.75">
      <c r="A66" s="59" t="s">
        <v>237</v>
      </c>
      <c r="B66" s="60" t="s">
        <v>201</v>
      </c>
      <c r="C66" s="51">
        <f t="shared" si="4"/>
        <v>0</v>
      </c>
      <c r="D66" s="51">
        <f t="shared" si="5"/>
        <v>0</v>
      </c>
      <c r="E66" s="51">
        <f t="shared" si="6"/>
        <v>0</v>
      </c>
      <c r="F66" s="53"/>
    </row>
    <row r="67" spans="1:6" ht="15.75">
      <c r="A67" s="59" t="s">
        <v>238</v>
      </c>
      <c r="B67" s="60" t="s">
        <v>228</v>
      </c>
      <c r="C67" s="51">
        <f t="shared" si="4"/>
        <v>0</v>
      </c>
      <c r="D67" s="51">
        <f t="shared" si="5"/>
        <v>0</v>
      </c>
      <c r="E67" s="51">
        <f t="shared" si="6"/>
        <v>0</v>
      </c>
      <c r="F67" s="53"/>
    </row>
    <row r="68" spans="1:6" ht="21" customHeight="1">
      <c r="A68" s="59" t="s">
        <v>239</v>
      </c>
      <c r="B68" s="60" t="s">
        <v>202</v>
      </c>
      <c r="C68" s="51">
        <f t="shared" si="4"/>
        <v>0</v>
      </c>
      <c r="D68" s="51">
        <f t="shared" si="5"/>
        <v>0</v>
      </c>
      <c r="E68" s="51">
        <f t="shared" si="6"/>
        <v>0</v>
      </c>
      <c r="F68" s="53"/>
    </row>
    <row r="69" spans="1:6" ht="20.25" customHeight="1">
      <c r="A69" s="59" t="s">
        <v>240</v>
      </c>
      <c r="B69" s="60" t="s">
        <v>203</v>
      </c>
      <c r="C69" s="51">
        <f t="shared" si="4"/>
        <v>0</v>
      </c>
      <c r="D69" s="51">
        <f t="shared" si="5"/>
        <v>0</v>
      </c>
      <c r="E69" s="51">
        <f t="shared" si="6"/>
        <v>0</v>
      </c>
      <c r="F69" s="53"/>
    </row>
    <row r="70" spans="1:6" ht="21.75" customHeight="1">
      <c r="A70" s="59" t="s">
        <v>241</v>
      </c>
      <c r="B70" s="60" t="s">
        <v>204</v>
      </c>
      <c r="C70" s="51">
        <f t="shared" si="4"/>
        <v>0</v>
      </c>
      <c r="D70" s="51">
        <f t="shared" si="5"/>
        <v>0</v>
      </c>
      <c r="E70" s="51">
        <f t="shared" si="6"/>
        <v>0</v>
      </c>
      <c r="F70" s="53"/>
    </row>
    <row r="71" spans="1:6" ht="21" customHeight="1">
      <c r="A71" s="59" t="s">
        <v>242</v>
      </c>
      <c r="B71" s="60" t="s">
        <v>229</v>
      </c>
      <c r="C71" s="51">
        <f t="shared" si="4"/>
        <v>0</v>
      </c>
      <c r="D71" s="51">
        <f t="shared" si="5"/>
        <v>0</v>
      </c>
      <c r="E71" s="51">
        <f t="shared" si="6"/>
        <v>0</v>
      </c>
      <c r="F71" s="53"/>
    </row>
    <row r="72" spans="1:6" ht="23.25" customHeight="1">
      <c r="A72" s="59" t="s">
        <v>243</v>
      </c>
      <c r="B72" s="60" t="s">
        <v>205</v>
      </c>
      <c r="C72" s="51">
        <f t="shared" si="4"/>
        <v>0</v>
      </c>
      <c r="D72" s="51">
        <f t="shared" si="5"/>
        <v>0</v>
      </c>
      <c r="E72" s="51">
        <f t="shared" si="6"/>
        <v>0</v>
      </c>
      <c r="F72" s="53"/>
    </row>
    <row r="73" spans="1:6" ht="21" customHeight="1">
      <c r="A73" s="59" t="s">
        <v>244</v>
      </c>
      <c r="B73" s="60" t="s">
        <v>206</v>
      </c>
      <c r="C73" s="51">
        <f t="shared" si="4"/>
        <v>0</v>
      </c>
      <c r="D73" s="51">
        <f t="shared" si="5"/>
        <v>0</v>
      </c>
      <c r="E73" s="51">
        <f t="shared" si="6"/>
        <v>0</v>
      </c>
      <c r="F73" s="53"/>
    </row>
    <row r="74" spans="1:6" ht="19.5" customHeight="1">
      <c r="A74" s="59" t="s">
        <v>245</v>
      </c>
      <c r="B74" s="60" t="s">
        <v>207</v>
      </c>
      <c r="C74" s="51">
        <f t="shared" si="4"/>
        <v>0</v>
      </c>
      <c r="D74" s="51">
        <f t="shared" si="5"/>
        <v>0</v>
      </c>
      <c r="E74" s="51">
        <f t="shared" si="6"/>
        <v>0</v>
      </c>
      <c r="F74" s="53"/>
    </row>
    <row r="75" spans="1:6" ht="19.5" customHeight="1">
      <c r="A75" s="59" t="s">
        <v>246</v>
      </c>
      <c r="B75" s="60" t="s">
        <v>208</v>
      </c>
      <c r="C75" s="51">
        <f t="shared" si="4"/>
        <v>0</v>
      </c>
      <c r="D75" s="51">
        <f t="shared" si="5"/>
        <v>0</v>
      </c>
      <c r="E75" s="51">
        <f t="shared" si="6"/>
        <v>0</v>
      </c>
      <c r="F75" s="53"/>
    </row>
    <row r="76" spans="1:5" ht="66" customHeight="1">
      <c r="A76" s="57" t="s">
        <v>247</v>
      </c>
      <c r="B76" s="58" t="s">
        <v>248</v>
      </c>
      <c r="C76" s="50"/>
      <c r="D76" s="49"/>
      <c r="E76" s="52"/>
    </row>
    <row r="77" spans="1:6" ht="63">
      <c r="A77" s="59" t="s">
        <v>230</v>
      </c>
      <c r="B77" s="60" t="s">
        <v>249</v>
      </c>
      <c r="C77" s="51">
        <f aca="true" t="shared" si="7" ref="C77:C84">COUNTA($F77:$IV77)</f>
        <v>0</v>
      </c>
      <c r="D77" s="51">
        <f aca="true" t="shared" si="8" ref="D77:D84">COUNTIF($F77:$IV77,"нет")</f>
        <v>0</v>
      </c>
      <c r="E77" s="51">
        <f aca="true" t="shared" si="9" ref="E77:E84">COUNTIF($F77:$IV77,"да")</f>
        <v>0</v>
      </c>
      <c r="F77" s="53"/>
    </row>
    <row r="78" spans="1:6" ht="47.25">
      <c r="A78" s="59" t="s">
        <v>231</v>
      </c>
      <c r="B78" s="60" t="s">
        <v>250</v>
      </c>
      <c r="C78" s="51">
        <f t="shared" si="7"/>
        <v>0</v>
      </c>
      <c r="D78" s="51">
        <f t="shared" si="8"/>
        <v>0</v>
      </c>
      <c r="E78" s="51">
        <f t="shared" si="9"/>
        <v>0</v>
      </c>
      <c r="F78" s="53"/>
    </row>
    <row r="79" spans="1:6" ht="47.25">
      <c r="A79" s="59" t="s">
        <v>232</v>
      </c>
      <c r="B79" s="60" t="s">
        <v>251</v>
      </c>
      <c r="C79" s="51">
        <f t="shared" si="7"/>
        <v>0</v>
      </c>
      <c r="D79" s="51">
        <f t="shared" si="8"/>
        <v>0</v>
      </c>
      <c r="E79" s="51">
        <f t="shared" si="9"/>
        <v>0</v>
      </c>
      <c r="F79" s="53"/>
    </row>
    <row r="80" spans="1:6" ht="83.25" customHeight="1">
      <c r="A80" s="59" t="s">
        <v>233</v>
      </c>
      <c r="B80" s="60" t="s">
        <v>252</v>
      </c>
      <c r="C80" s="51">
        <f t="shared" si="7"/>
        <v>0</v>
      </c>
      <c r="D80" s="51">
        <f t="shared" si="8"/>
        <v>0</v>
      </c>
      <c r="E80" s="51">
        <f t="shared" si="9"/>
        <v>0</v>
      </c>
      <c r="F80" s="53"/>
    </row>
    <row r="81" spans="1:6" ht="66" customHeight="1">
      <c r="A81" s="59" t="s">
        <v>253</v>
      </c>
      <c r="B81" s="60" t="s">
        <v>254</v>
      </c>
      <c r="C81" s="51">
        <f t="shared" si="7"/>
        <v>0</v>
      </c>
      <c r="D81" s="51">
        <f t="shared" si="8"/>
        <v>0</v>
      </c>
      <c r="E81" s="51">
        <f t="shared" si="9"/>
        <v>0</v>
      </c>
      <c r="F81" s="53"/>
    </row>
    <row r="82" spans="1:6" ht="53.25" customHeight="1">
      <c r="A82" s="59" t="s">
        <v>255</v>
      </c>
      <c r="B82" s="60" t="s">
        <v>256</v>
      </c>
      <c r="C82" s="51">
        <f t="shared" si="7"/>
        <v>0</v>
      </c>
      <c r="D82" s="51">
        <f t="shared" si="8"/>
        <v>0</v>
      </c>
      <c r="E82" s="51">
        <f t="shared" si="9"/>
        <v>0</v>
      </c>
      <c r="F82" s="53"/>
    </row>
    <row r="83" spans="1:6" ht="57.75" customHeight="1">
      <c r="A83" s="59" t="s">
        <v>257</v>
      </c>
      <c r="B83" s="60" t="s">
        <v>258</v>
      </c>
      <c r="C83" s="51">
        <f t="shared" si="7"/>
        <v>0</v>
      </c>
      <c r="D83" s="51">
        <f t="shared" si="8"/>
        <v>0</v>
      </c>
      <c r="E83" s="51">
        <f t="shared" si="9"/>
        <v>0</v>
      </c>
      <c r="F83" s="53"/>
    </row>
    <row r="84" spans="1:6" ht="69" customHeight="1">
      <c r="A84" s="59" t="s">
        <v>259</v>
      </c>
      <c r="B84" s="60" t="s">
        <v>260</v>
      </c>
      <c r="C84" s="51">
        <f t="shared" si="7"/>
        <v>0</v>
      </c>
      <c r="D84" s="51">
        <f t="shared" si="8"/>
        <v>0</v>
      </c>
      <c r="E84" s="51">
        <f t="shared" si="9"/>
        <v>0</v>
      </c>
      <c r="F84" s="53"/>
    </row>
    <row r="85" spans="1:6" ht="110.25">
      <c r="A85" s="55" t="s">
        <v>108</v>
      </c>
      <c r="B85" s="56" t="s">
        <v>153</v>
      </c>
      <c r="C85" s="9" t="s">
        <v>137</v>
      </c>
      <c r="D85" s="9" t="s">
        <v>141</v>
      </c>
      <c r="E85" s="17" t="s">
        <v>140</v>
      </c>
      <c r="F85" s="53"/>
    </row>
    <row r="86" spans="1:6" ht="47.25">
      <c r="A86" s="57" t="s">
        <v>109</v>
      </c>
      <c r="B86" s="58" t="s">
        <v>155</v>
      </c>
      <c r="C86" s="17" t="s">
        <v>67</v>
      </c>
      <c r="D86" s="17" t="s">
        <v>67</v>
      </c>
      <c r="E86" s="17" t="s">
        <v>67</v>
      </c>
      <c r="F86" s="53"/>
    </row>
    <row r="87" spans="1:6" ht="15.75">
      <c r="A87" s="57" t="s">
        <v>156</v>
      </c>
      <c r="B87" s="58" t="s">
        <v>164</v>
      </c>
      <c r="C87" s="4">
        <f aca="true" t="shared" si="10" ref="C87:C95">COUNTA($F87:$IV87)</f>
        <v>0</v>
      </c>
      <c r="D87" s="4" t="e">
        <f aca="true" t="shared" si="11" ref="D87:D95">AVERAGE($F87:$IV87)</f>
        <v>#DIV/0!</v>
      </c>
      <c r="E87" s="17" t="s">
        <v>140</v>
      </c>
      <c r="F87" s="53"/>
    </row>
    <row r="88" spans="1:6" ht="15.75">
      <c r="A88" s="57" t="s">
        <v>154</v>
      </c>
      <c r="B88" s="58" t="s">
        <v>165</v>
      </c>
      <c r="C88" s="4">
        <f t="shared" si="10"/>
        <v>0</v>
      </c>
      <c r="D88" s="4" t="e">
        <f t="shared" si="11"/>
        <v>#DIV/0!</v>
      </c>
      <c r="E88" s="17" t="s">
        <v>140</v>
      </c>
      <c r="F88" s="53"/>
    </row>
    <row r="89" spans="1:6" ht="15.75">
      <c r="A89" s="57" t="s">
        <v>157</v>
      </c>
      <c r="B89" s="58" t="s">
        <v>166</v>
      </c>
      <c r="C89" s="4">
        <f t="shared" si="10"/>
        <v>0</v>
      </c>
      <c r="D89" s="4" t="e">
        <f t="shared" si="11"/>
        <v>#DIV/0!</v>
      </c>
      <c r="E89" s="17" t="s">
        <v>140</v>
      </c>
      <c r="F89" s="53"/>
    </row>
    <row r="90" spans="1:6" ht="15.75">
      <c r="A90" s="57" t="s">
        <v>158</v>
      </c>
      <c r="B90" s="58" t="s">
        <v>167</v>
      </c>
      <c r="C90" s="4">
        <f t="shared" si="10"/>
        <v>0</v>
      </c>
      <c r="D90" s="4" t="e">
        <f t="shared" si="11"/>
        <v>#DIV/0!</v>
      </c>
      <c r="E90" s="17" t="s">
        <v>140</v>
      </c>
      <c r="F90" s="53"/>
    </row>
    <row r="91" spans="1:6" ht="15.75">
      <c r="A91" s="57" t="s">
        <v>159</v>
      </c>
      <c r="B91" s="58" t="s">
        <v>168</v>
      </c>
      <c r="C91" s="4">
        <f t="shared" si="10"/>
        <v>0</v>
      </c>
      <c r="D91" s="4" t="e">
        <f t="shared" si="11"/>
        <v>#DIV/0!</v>
      </c>
      <c r="E91" s="17" t="s">
        <v>140</v>
      </c>
      <c r="F91" s="53"/>
    </row>
    <row r="92" spans="1:6" ht="15.75">
      <c r="A92" s="57" t="s">
        <v>160</v>
      </c>
      <c r="B92" s="58" t="s">
        <v>169</v>
      </c>
      <c r="C92" s="4">
        <f t="shared" si="10"/>
        <v>0</v>
      </c>
      <c r="D92" s="4" t="e">
        <f t="shared" si="11"/>
        <v>#DIV/0!</v>
      </c>
      <c r="E92" s="17" t="s">
        <v>140</v>
      </c>
      <c r="F92" s="53"/>
    </row>
    <row r="93" spans="1:6" ht="15.75">
      <c r="A93" s="57" t="s">
        <v>161</v>
      </c>
      <c r="B93" s="58" t="s">
        <v>170</v>
      </c>
      <c r="C93" s="4">
        <f t="shared" si="10"/>
        <v>0</v>
      </c>
      <c r="D93" s="4" t="e">
        <f t="shared" si="11"/>
        <v>#DIV/0!</v>
      </c>
      <c r="E93" s="17" t="s">
        <v>140</v>
      </c>
      <c r="F93" s="53"/>
    </row>
    <row r="94" spans="1:5" ht="15.75">
      <c r="A94" s="57" t="s">
        <v>162</v>
      </c>
      <c r="B94" s="58" t="s">
        <v>171</v>
      </c>
      <c r="C94" s="4">
        <f t="shared" si="10"/>
        <v>0</v>
      </c>
      <c r="D94" s="4" t="e">
        <f t="shared" si="11"/>
        <v>#DIV/0!</v>
      </c>
      <c r="E94" s="17" t="s">
        <v>140</v>
      </c>
    </row>
    <row r="95" spans="1:5" ht="31.5">
      <c r="A95" s="57" t="s">
        <v>163</v>
      </c>
      <c r="B95" s="58" t="s">
        <v>172</v>
      </c>
      <c r="C95" s="4">
        <f t="shared" si="10"/>
        <v>0</v>
      </c>
      <c r="D95" s="4" t="e">
        <f t="shared" si="11"/>
        <v>#DIV/0!</v>
      </c>
      <c r="E95" s="17" t="s">
        <v>140</v>
      </c>
    </row>
    <row r="96" spans="1:5" ht="15.75">
      <c r="A96" s="57" t="s">
        <v>110</v>
      </c>
      <c r="B96" s="58" t="s">
        <v>73</v>
      </c>
      <c r="C96" s="17" t="s">
        <v>67</v>
      </c>
      <c r="D96" s="17" t="s">
        <v>67</v>
      </c>
      <c r="E96" s="17" t="s">
        <v>67</v>
      </c>
    </row>
    <row r="97" spans="1:5" ht="15.75">
      <c r="A97" s="57" t="s">
        <v>111</v>
      </c>
      <c r="B97" s="58" t="s">
        <v>188</v>
      </c>
      <c r="C97" s="4">
        <f>COUNTA($F97:$IV97)</f>
        <v>0</v>
      </c>
      <c r="D97" s="4" t="e">
        <f>AVERAGE($F97:$IV97)</f>
        <v>#DIV/0!</v>
      </c>
      <c r="E97" s="17" t="s">
        <v>140</v>
      </c>
    </row>
    <row r="98" spans="1:5" ht="15.75">
      <c r="A98" s="57" t="s">
        <v>112</v>
      </c>
      <c r="B98" s="58" t="s">
        <v>189</v>
      </c>
      <c r="C98" s="4">
        <f>COUNTA($F98:$IV98)</f>
        <v>0</v>
      </c>
      <c r="D98" s="4" t="e">
        <f>AVERAGE($F98:$IV98)</f>
        <v>#DIV/0!</v>
      </c>
      <c r="E98" s="17" t="s">
        <v>140</v>
      </c>
    </row>
    <row r="99" spans="1:5" ht="15.75">
      <c r="A99" s="57" t="s">
        <v>113</v>
      </c>
      <c r="B99" s="58" t="s">
        <v>190</v>
      </c>
      <c r="C99" s="4">
        <f>COUNTA($F99:$IV99)</f>
        <v>0</v>
      </c>
      <c r="D99" s="4" t="e">
        <f>AVERAGE($F99:$IV99)</f>
        <v>#DIV/0!</v>
      </c>
      <c r="E99" s="17" t="s">
        <v>140</v>
      </c>
    </row>
    <row r="100" spans="1:5" ht="15.75">
      <c r="A100" s="57" t="s">
        <v>114</v>
      </c>
      <c r="B100" s="58" t="s">
        <v>74</v>
      </c>
      <c r="C100" s="4">
        <f>COUNTA($F100:$IV100)</f>
        <v>0</v>
      </c>
      <c r="D100" s="4" t="e">
        <f>AVERAGE($F100:$IV100)</f>
        <v>#DIV/0!</v>
      </c>
      <c r="E100" s="17" t="s">
        <v>140</v>
      </c>
    </row>
    <row r="101" spans="1:5" ht="15.75">
      <c r="A101" s="57" t="s">
        <v>115</v>
      </c>
      <c r="B101" s="58" t="s">
        <v>75</v>
      </c>
      <c r="C101" s="4">
        <f>COUNTA($F101:$IV101)</f>
        <v>0</v>
      </c>
      <c r="D101" s="4" t="e">
        <f>AVERAGE($F101:$IV101)</f>
        <v>#DIV/0!</v>
      </c>
      <c r="E101" s="17" t="s">
        <v>140</v>
      </c>
    </row>
    <row r="102" spans="1:5" ht="37.5">
      <c r="A102" s="57" t="s">
        <v>117</v>
      </c>
      <c r="B102" s="58" t="s">
        <v>174</v>
      </c>
      <c r="C102" s="9" t="s">
        <v>137</v>
      </c>
      <c r="D102" s="9" t="s">
        <v>139</v>
      </c>
      <c r="E102" s="9" t="s">
        <v>138</v>
      </c>
    </row>
    <row r="103" spans="1:6" ht="47.25">
      <c r="A103" s="57" t="s">
        <v>176</v>
      </c>
      <c r="B103" s="58" t="s">
        <v>182</v>
      </c>
      <c r="C103" s="4">
        <f aca="true" t="shared" si="12" ref="C103:C109">COUNTA($F103:$IV103)</f>
        <v>0</v>
      </c>
      <c r="D103" s="4">
        <f aca="true" t="shared" si="13" ref="D103:D109">COUNTIF($F103:$IV103,"нет")</f>
        <v>0</v>
      </c>
      <c r="E103" s="4">
        <f aca="true" t="shared" si="14" ref="E103:E109">COUNTIF($F103:$IV103,"да")</f>
        <v>0</v>
      </c>
      <c r="F103" s="53"/>
    </row>
    <row r="104" spans="1:6" ht="47.25">
      <c r="A104" s="57" t="s">
        <v>177</v>
      </c>
      <c r="B104" s="58" t="s">
        <v>183</v>
      </c>
      <c r="C104" s="4">
        <f t="shared" si="12"/>
        <v>0</v>
      </c>
      <c r="D104" s="4">
        <f t="shared" si="13"/>
        <v>0</v>
      </c>
      <c r="E104" s="4">
        <f t="shared" si="14"/>
        <v>0</v>
      </c>
      <c r="F104" s="53"/>
    </row>
    <row r="105" spans="1:6" ht="47.25">
      <c r="A105" s="57" t="s">
        <v>178</v>
      </c>
      <c r="B105" s="58" t="s">
        <v>184</v>
      </c>
      <c r="C105" s="4">
        <f t="shared" si="12"/>
        <v>0</v>
      </c>
      <c r="D105" s="4">
        <f t="shared" si="13"/>
        <v>0</v>
      </c>
      <c r="E105" s="4">
        <f t="shared" si="14"/>
        <v>0</v>
      </c>
      <c r="F105" s="53"/>
    </row>
    <row r="106" spans="1:6" ht="15.75">
      <c r="A106" s="57" t="s">
        <v>179</v>
      </c>
      <c r="B106" s="58" t="s">
        <v>185</v>
      </c>
      <c r="C106" s="4">
        <f t="shared" si="12"/>
        <v>0</v>
      </c>
      <c r="D106" s="4">
        <f t="shared" si="13"/>
        <v>0</v>
      </c>
      <c r="E106" s="4">
        <f t="shared" si="14"/>
        <v>0</v>
      </c>
      <c r="F106" s="53"/>
    </row>
    <row r="107" spans="1:6" ht="15.75">
      <c r="A107" s="57" t="s">
        <v>180</v>
      </c>
      <c r="B107" s="58" t="s">
        <v>186</v>
      </c>
      <c r="C107" s="4">
        <f t="shared" si="12"/>
        <v>0</v>
      </c>
      <c r="D107" s="4">
        <f t="shared" si="13"/>
        <v>0</v>
      </c>
      <c r="E107" s="4">
        <f t="shared" si="14"/>
        <v>0</v>
      </c>
      <c r="F107" s="53"/>
    </row>
    <row r="108" spans="1:5" ht="15.75">
      <c r="A108" s="57" t="s">
        <v>181</v>
      </c>
      <c r="B108" s="58" t="s">
        <v>175</v>
      </c>
      <c r="C108" s="4">
        <f t="shared" si="12"/>
        <v>0</v>
      </c>
      <c r="D108" s="4">
        <f t="shared" si="13"/>
        <v>0</v>
      </c>
      <c r="E108" s="4">
        <f t="shared" si="14"/>
        <v>0</v>
      </c>
    </row>
    <row r="109" spans="1:5" ht="31.5">
      <c r="A109" s="61" t="s">
        <v>118</v>
      </c>
      <c r="B109" s="58" t="s">
        <v>76</v>
      </c>
      <c r="C109" s="4">
        <f t="shared" si="12"/>
        <v>0</v>
      </c>
      <c r="D109" s="4">
        <f t="shared" si="13"/>
        <v>0</v>
      </c>
      <c r="E109" s="4">
        <f t="shared" si="14"/>
        <v>0</v>
      </c>
    </row>
    <row r="110" spans="1:5" ht="56.25">
      <c r="A110" s="55" t="s">
        <v>119</v>
      </c>
      <c r="B110" s="56" t="s">
        <v>77</v>
      </c>
      <c r="C110" s="9" t="s">
        <v>137</v>
      </c>
      <c r="D110" s="9" t="s">
        <v>141</v>
      </c>
      <c r="E110" s="17" t="s">
        <v>67</v>
      </c>
    </row>
    <row r="111" spans="1:5" ht="31.5">
      <c r="A111" s="57" t="s">
        <v>120</v>
      </c>
      <c r="B111" s="58" t="s">
        <v>123</v>
      </c>
      <c r="C111" s="4">
        <f>COUNTA($F111:$IV111)</f>
        <v>0</v>
      </c>
      <c r="D111" s="4" t="e">
        <f>AVERAGE($F111:$IV111)</f>
        <v>#DIV/0!</v>
      </c>
      <c r="E111" s="17" t="s">
        <v>140</v>
      </c>
    </row>
    <row r="112" spans="1:5" ht="31.5">
      <c r="A112" s="57" t="s">
        <v>121</v>
      </c>
      <c r="B112" s="58" t="s">
        <v>187</v>
      </c>
      <c r="C112" s="4">
        <f>COUNTA($F112:$IV112)</f>
        <v>0</v>
      </c>
      <c r="D112" s="4" t="e">
        <f>AVERAGE($F112:$IV112)</f>
        <v>#DIV/0!</v>
      </c>
      <c r="E112" s="17" t="s">
        <v>140</v>
      </c>
    </row>
    <row r="113" spans="1:5" ht="126">
      <c r="A113" s="55" t="s">
        <v>122</v>
      </c>
      <c r="B113" s="56" t="s">
        <v>124</v>
      </c>
      <c r="C113" s="4">
        <f>COUNTA($F113:$IV113)</f>
        <v>0</v>
      </c>
      <c r="D113" s="4" t="e">
        <f>AVERAGE($F113:$IV113)</f>
        <v>#DIV/0!</v>
      </c>
      <c r="E113" s="17" t="s">
        <v>140</v>
      </c>
    </row>
    <row r="114" spans="1:5" ht="15.75">
      <c r="A114" s="43"/>
      <c r="B114" s="44"/>
      <c r="D114" s="45"/>
      <c r="E114" s="46"/>
    </row>
    <row r="116" spans="1:5" ht="15.75">
      <c r="A116" s="62" t="s">
        <v>142</v>
      </c>
      <c r="B116" s="33"/>
      <c r="C116" s="88"/>
      <c r="D116" s="88"/>
      <c r="E116" s="88"/>
    </row>
    <row r="117" spans="1:5" ht="15">
      <c r="A117" s="7"/>
      <c r="B117" s="11" t="s">
        <v>36</v>
      </c>
      <c r="C117" s="12" t="s">
        <v>37</v>
      </c>
      <c r="E117" s="13" t="s">
        <v>38</v>
      </c>
    </row>
  </sheetData>
  <sheetProtection password="C982" sheet="1" formatColumns="0" formatRows="0"/>
  <mergeCells count="1">
    <mergeCell ref="C116:E116"/>
  </mergeCells>
  <conditionalFormatting sqref="C19:C21 C23:C27 C29:C33 C35:C39">
    <cfRule type="expression" priority="100" dxfId="0" stopIfTrue="1">
      <formula>NOT($C19=SUM($D19:$E19))</formula>
    </cfRule>
  </conditionalFormatting>
  <conditionalFormatting sqref="C6:C16 C18:C21 C23:C27 C29:C33 C35:C39 C87:C95 C111:C113">
    <cfRule type="expression" priority="89" dxfId="0" stopIfTrue="1">
      <formula>NOT($C6=$C$5)</formula>
    </cfRule>
  </conditionalFormatting>
  <conditionalFormatting sqref="C86:E86 C96:E96 E110">
    <cfRule type="containsBlanks" priority="87" dxfId="9" stopIfTrue="1">
      <formula>LEN(TRIM(C86))=0</formula>
    </cfRule>
  </conditionalFormatting>
  <conditionalFormatting sqref="C97:C101">
    <cfRule type="expression" priority="76" dxfId="0" stopIfTrue="1">
      <formula>NOT($C97=$C$5)</formula>
    </cfRule>
  </conditionalFormatting>
  <conditionalFormatting sqref="C103:C109">
    <cfRule type="expression" priority="75" dxfId="0" stopIfTrue="1">
      <formula>NOT($C103=SUM($D103:$E103))</formula>
    </cfRule>
  </conditionalFormatting>
  <conditionalFormatting sqref="C103:C109">
    <cfRule type="expression" priority="74" dxfId="0" stopIfTrue="1">
      <formula>NOT($C103=$C$5)</formula>
    </cfRule>
  </conditionalFormatting>
  <conditionalFormatting sqref="C41:C57">
    <cfRule type="expression" priority="6" dxfId="0" stopIfTrue="1">
      <formula>NOT($C41=SUM($D41:$E41))</formula>
    </cfRule>
  </conditionalFormatting>
  <conditionalFormatting sqref="C41:C57">
    <cfRule type="expression" priority="5" dxfId="0" stopIfTrue="1">
      <formula>NOT($C41=$C$5)</formula>
    </cfRule>
  </conditionalFormatting>
  <conditionalFormatting sqref="C59:C75">
    <cfRule type="expression" priority="4" dxfId="0" stopIfTrue="1">
      <formula>NOT($C59=SUM($D59:$E59))</formula>
    </cfRule>
  </conditionalFormatting>
  <conditionalFormatting sqref="C59:C75">
    <cfRule type="expression" priority="3" dxfId="0" stopIfTrue="1">
      <formula>NOT($C59=$C$5)</formula>
    </cfRule>
  </conditionalFormatting>
  <conditionalFormatting sqref="C77:C84">
    <cfRule type="expression" priority="2" dxfId="0" stopIfTrue="1">
      <formula>NOT($C77=SUM($D77:$E77))</formula>
    </cfRule>
  </conditionalFormatting>
  <conditionalFormatting sqref="C77:C84">
    <cfRule type="expression" priority="1" dxfId="0" stopIfTrue="1">
      <formula>NOT($C77=$C$5)</formula>
    </cfRule>
  </conditionalFormatting>
  <dataValidations count="3">
    <dataValidation allowBlank="1" showInputMessage="1" showErrorMessage="1" promptTitle="Это заголовок" prompt="Данное поле не заполняется" sqref="C85:C86 D5:E16 D18:E18 C96:D96 C22:E22 D86 C34:E34 C17:E17 C28:E28 E85:E101 C110 C40:D40 D76 D58 E110:E114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МОУО-" prompt="муниципальный орган управления образованием" sqref="B8:B9"/>
  </dataValidation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2017-10-18T13:29:25Z</cp:lastPrinted>
  <dcterms:created xsi:type="dcterms:W3CDTF">2006-09-16T00:00:00Z</dcterms:created>
  <dcterms:modified xsi:type="dcterms:W3CDTF">2017-10-19T12:51:27Z</dcterms:modified>
  <cp:category/>
  <cp:version/>
  <cp:contentType/>
  <cp:contentStatus/>
</cp:coreProperties>
</file>